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12315" activeTab="0"/>
  </bookViews>
  <sheets>
    <sheet name="納付書作成" sheetId="1" r:id="rId1"/>
  </sheets>
  <definedNames>
    <definedName name="_xlnm.Print_Area" localSheetId="0">'納付書作成'!$AW$101:$EH$133</definedName>
  </definedNames>
  <calcPr fullCalcOnLoad="1"/>
</workbook>
</file>

<file path=xl/sharedStrings.xml><?xml version="1.0" encoding="utf-8"?>
<sst xmlns="http://schemas.openxmlformats.org/spreadsheetml/2006/main" count="203" uniqueCount="90">
  <si>
    <t>市町村コード</t>
  </si>
  <si>
    <t>茨城県</t>
  </si>
  <si>
    <t>ひたちなか市</t>
  </si>
  <si>
    <t>納期限</t>
  </si>
  <si>
    <t>均等割額</t>
  </si>
  <si>
    <t>延滞金</t>
  </si>
  <si>
    <t>督促手数料</t>
  </si>
  <si>
    <t>合計額</t>
  </si>
  <si>
    <t>01</t>
  </si>
  <si>
    <t>02</t>
  </si>
  <si>
    <t>03</t>
  </si>
  <si>
    <t>04</t>
  </si>
  <si>
    <t>05</t>
  </si>
  <si>
    <t>から</t>
  </si>
  <si>
    <t>法人税割額</t>
  </si>
  <si>
    <t>年 度</t>
  </si>
  <si>
    <t>口 　座 　番　 号</t>
  </si>
  <si>
    <t>00160-3-960168</t>
  </si>
  <si>
    <t>十</t>
  </si>
  <si>
    <t>千</t>
  </si>
  <si>
    <t>百</t>
  </si>
  <si>
    <t>億</t>
  </si>
  <si>
    <t>万</t>
  </si>
  <si>
    <t>円</t>
  </si>
  <si>
    <t>予定</t>
  </si>
  <si>
    <t>中間</t>
  </si>
  <si>
    <t>確定</t>
  </si>
  <si>
    <t>修正</t>
  </si>
  <si>
    <t>更正</t>
  </si>
  <si>
    <t>見込</t>
  </si>
  <si>
    <t>再修正</t>
  </si>
  <si>
    <t>再更正</t>
  </si>
  <si>
    <t>決定</t>
  </si>
  <si>
    <t>その他</t>
  </si>
  <si>
    <t>申　　告　　区　　分</t>
  </si>
  <si>
    <t>事　　　業　　　年　　　度</t>
  </si>
  <si>
    <t>※　　処　　理　　事　　項</t>
  </si>
  <si>
    <t>法　人　番　号</t>
  </si>
  <si>
    <t>まで</t>
  </si>
  <si>
    <t>加　　　入　　　者</t>
  </si>
  <si>
    <t>ひたちなか市会計管理者</t>
  </si>
  <si>
    <t>　ひたちなか市会計管理者　</t>
  </si>
  <si>
    <t>所在地及び法人名</t>
  </si>
  <si>
    <t>上記のとおり領収しました。（納税者保管）</t>
  </si>
  <si>
    <t>法人市民税領収書　公</t>
  </si>
  <si>
    <t>法人市民税納付書　公</t>
  </si>
  <si>
    <t>法人市民税領収済通知書　公</t>
  </si>
  <si>
    <t>指定金融機関</t>
  </si>
  <si>
    <t>収納代理金融機関</t>
  </si>
  <si>
    <t>ゆうちょ銀行・郵便局</t>
  </si>
  <si>
    <t>領収日付印</t>
  </si>
  <si>
    <t>日　計</t>
  </si>
  <si>
    <t>口</t>
  </si>
  <si>
    <t>上記のとおり納付します。（金融機関保管）</t>
  </si>
  <si>
    <t>指定金融
機 関 名</t>
  </si>
  <si>
    <t>(取りまとめ店)</t>
  </si>
  <si>
    <t>常陽銀行ひたちなか支店</t>
  </si>
  <si>
    <t>取りまとめ局</t>
  </si>
  <si>
    <t>ゆうちょ銀行
東京貯金事務センター</t>
  </si>
  <si>
    <t>　上記のとおり通知します。（市保管）</t>
  </si>
  <si>
    <t>で切り取って、内容をご確認の上でお納めください。</t>
  </si>
  <si>
    <t>ひたちなか市用法人市民税納付書作成</t>
  </si>
  <si>
    <t>事業年度</t>
  </si>
  <si>
    <t>ひたちなか市における法人番号</t>
  </si>
  <si>
    <t>申告区分</t>
  </si>
  <si>
    <t>所在</t>
  </si>
  <si>
    <t>名称</t>
  </si>
  <si>
    <t>法人の</t>
  </si>
  <si>
    <t>まで</t>
  </si>
  <si>
    <r>
      <t>←申告書等を確認して入力してください。</t>
    </r>
    <r>
      <rPr>
        <sz val="11"/>
        <color indexed="10"/>
        <rFont val="ＭＳ 明朝"/>
        <family val="1"/>
      </rPr>
      <t>わからない場合は空白</t>
    </r>
    <r>
      <rPr>
        <sz val="11"/>
        <color indexed="8"/>
        <rFont val="ＭＳ 明朝"/>
        <family val="1"/>
      </rPr>
      <t>のままで結構です。</t>
    </r>
  </si>
  <si>
    <t>入力例：2000/1/1
自動的に和暦表示されます</t>
  </si>
  <si>
    <t>1　予定</t>
  </si>
  <si>
    <t>2　中間</t>
  </si>
  <si>
    <t>3　確定</t>
  </si>
  <si>
    <t>4　修正</t>
  </si>
  <si>
    <t>5　更正</t>
  </si>
  <si>
    <t>6　見込</t>
  </si>
  <si>
    <t>7　再修正</t>
  </si>
  <si>
    <t>8　再更正</t>
  </si>
  <si>
    <t>9　決定</t>
  </si>
  <si>
    <t xml:space="preserve"> 　その他</t>
  </si>
  <si>
    <t>←リストから選択してください。</t>
  </si>
  <si>
    <t>←上記申告区分がその他の場合のみ入力してください。</t>
  </si>
  <si>
    <t>納　　付　　額</t>
  </si>
  <si>
    <t>法人税割額</t>
  </si>
  <si>
    <t>←合計額を自動表示します。</t>
  </si>
  <si>
    <r>
      <t>←</t>
    </r>
    <r>
      <rPr>
        <sz val="11"/>
        <color indexed="10"/>
        <rFont val="ＭＳ 明朝"/>
        <family val="1"/>
      </rPr>
      <t>わからない場合は空白</t>
    </r>
    <r>
      <rPr>
        <sz val="11"/>
        <color indexed="8"/>
        <rFont val="ＭＳ 明朝"/>
        <family val="1"/>
      </rPr>
      <t>のままで結構です。入力例：2000/1/1</t>
    </r>
  </si>
  <si>
    <t>　特別の注意書がある場合を除いて，すべての黄色のセルに入力してください。</t>
  </si>
  <si>
    <t>申告区分がその他の場合の納付の事由
（簡潔に記載してください。）</t>
  </si>
  <si>
    <r>
      <t>　ゆうちょ銀行・郵便局で納付する場合，</t>
    </r>
    <r>
      <rPr>
        <u val="single"/>
        <sz val="11"/>
        <color indexed="10"/>
        <rFont val="ＭＳ 明朝"/>
        <family val="1"/>
      </rPr>
      <t>原則として関東各都県及び山梨県以外では使用できません</t>
    </r>
    <r>
      <rPr>
        <sz val="11"/>
        <color indexed="8"/>
        <rFont val="ＭＳ 明朝"/>
        <family val="1"/>
      </rPr>
      <t>。別の納付書をお送りしますので，ひたちなか市市民税課（ＴＥＬ：０２９－２７３－０１１１　内線３１２６，３１２７）へお問い合わせください。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</si>
</sst>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（&quot;General&quot;）&quot;"/>
    <numFmt numFmtId="178" formatCode="[=0]&quot;(　　 )&quot;;&quot;（&quot;General&quot;）&quot;"/>
    <numFmt numFmtId="179" formatCode="[=0]&quot;(　　 )&quot;;General"/>
    <numFmt numFmtId="180" formatCode="General;General;&quot;(　　 )&quot;;&quot;（&quot;General&quot;）&quot;"/>
    <numFmt numFmtId="181" formatCode="#,##0_ "/>
    <numFmt numFmtId="182" formatCode="[$-411]e"/>
    <numFmt numFmtId="183" formatCode="[$-FFFF]ggge&quot;年&quot;m&quot;月&quot;d&quot;日&quot;;General;&quot;&quot;"/>
    <numFmt numFmtId="184" formatCode="[=0][$-FFFF]&quot;　&quot;;ge\.m\.d"/>
    <numFmt numFmtId="185" formatCode="[=0]&quot;法人の所在を入力してからお納めください&quot;;General"/>
    <numFmt numFmtId="186" formatCode="[=0]&quot;法人の名称を入力してからお納めください&quot;;General"/>
    <numFmt numFmtId="187" formatCode="[=0]&quot;　&quot;;General"/>
    <numFmt numFmtId="188" formatCode="[=0]&quot;法人の所在を入力してから印刷してください&quot;;General"/>
    <numFmt numFmtId="189" formatCode="[=0]&quot;法人の名称を入力してから印刷してください&quot;;General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0"/>
      <name val="ＭＳ 明朝"/>
      <family val="1"/>
    </font>
    <font>
      <sz val="6"/>
      <color indexed="8"/>
      <name val="ＭＳ 明朝"/>
      <family val="1"/>
    </font>
    <font>
      <sz val="5"/>
      <color indexed="8"/>
      <name val="ＭＳ 明朝"/>
      <family val="1"/>
    </font>
    <font>
      <sz val="9"/>
      <color indexed="8"/>
      <name val="ＭＳ 明朝"/>
      <family val="1"/>
    </font>
    <font>
      <sz val="22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hair"/>
      <right>
        <color indexed="63"/>
      </right>
      <top>
        <color indexed="63"/>
      </top>
      <bottom style="mediumDashDot"/>
    </border>
    <border>
      <left>
        <color indexed="63"/>
      </left>
      <right style="hair"/>
      <top>
        <color indexed="63"/>
      </top>
      <bottom style="mediumDashDot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textRotation="255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right" vertical="top" shrinkToFit="1"/>
    </xf>
    <xf numFmtId="0" fontId="7" fillId="0" borderId="17" xfId="0" applyFont="1" applyBorder="1" applyAlignment="1">
      <alignment horizontal="right" vertical="top" shrinkToFit="1"/>
    </xf>
    <xf numFmtId="0" fontId="7" fillId="0" borderId="18" xfId="0" applyFont="1" applyBorder="1" applyAlignment="1">
      <alignment horizontal="right" vertical="top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4" fontId="2" fillId="0" borderId="0" xfId="0" applyNumberFormat="1" applyFont="1" applyAlignment="1">
      <alignment vertical="center" shrinkToFit="1"/>
    </xf>
    <xf numFmtId="0" fontId="9" fillId="24" borderId="0" xfId="0" applyFont="1" applyFill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176" fontId="2" fillId="21" borderId="33" xfId="0" applyNumberFormat="1" applyFont="1" applyFill="1" applyBorder="1" applyAlignment="1" applyProtection="1">
      <alignment horizontal="center" vertical="center" shrinkToFit="1"/>
      <protection locked="0"/>
    </xf>
    <xf numFmtId="176" fontId="2" fillId="21" borderId="33" xfId="0" applyNumberFormat="1" applyFont="1" applyFill="1" applyBorder="1" applyAlignment="1" applyProtection="1">
      <alignment horizontal="center" vertical="center" wrapText="1" shrinkToFit="1"/>
      <protection locked="0"/>
    </xf>
    <xf numFmtId="176" fontId="2" fillId="21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13" fillId="0" borderId="15" xfId="0" applyFont="1" applyBorder="1" applyAlignment="1">
      <alignment horizontal="distributed" vertical="center" shrinkToFit="1"/>
    </xf>
    <xf numFmtId="181" fontId="2" fillId="0" borderId="30" xfId="0" applyNumberFormat="1" applyFont="1" applyBorder="1" applyAlignment="1">
      <alignment horizontal="right" vertical="center" shrinkToFit="1"/>
    </xf>
    <xf numFmtId="181" fontId="2" fillId="0" borderId="39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181" fontId="2" fillId="21" borderId="41" xfId="0" applyNumberFormat="1" applyFont="1" applyFill="1" applyBorder="1" applyAlignment="1" applyProtection="1">
      <alignment horizontal="right" vertical="center" shrinkToFit="1"/>
      <protection locked="0"/>
    </xf>
    <xf numFmtId="0" fontId="2" fillId="24" borderId="0" xfId="0" applyFont="1" applyFill="1" applyAlignment="1">
      <alignment horizontal="left" vertical="center" wrapText="1"/>
    </xf>
    <xf numFmtId="0" fontId="2" fillId="0" borderId="4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43" xfId="0" applyFont="1" applyBorder="1" applyAlignment="1">
      <alignment horizontal="distributed" vertical="center" shrinkToFit="1"/>
    </xf>
    <xf numFmtId="0" fontId="2" fillId="0" borderId="30" xfId="0" applyFont="1" applyBorder="1" applyAlignment="1">
      <alignment horizontal="distributed" vertical="center" shrinkToFit="1"/>
    </xf>
    <xf numFmtId="181" fontId="2" fillId="21" borderId="44" xfId="0" applyNumberFormat="1" applyFont="1" applyFill="1" applyBorder="1" applyAlignment="1" applyProtection="1">
      <alignment horizontal="right" vertical="center" shrinkToFit="1"/>
      <protection locked="0"/>
    </xf>
    <xf numFmtId="181" fontId="2" fillId="21" borderId="45" xfId="0" applyNumberFormat="1" applyFont="1" applyFill="1" applyBorder="1" applyAlignment="1" applyProtection="1">
      <alignment horizontal="right" vertical="center" shrinkToFit="1"/>
      <protection locked="0"/>
    </xf>
    <xf numFmtId="181" fontId="2" fillId="21" borderId="46" xfId="0" applyNumberFormat="1" applyFont="1" applyFill="1" applyBorder="1" applyAlignment="1" applyProtection="1">
      <alignment horizontal="right" vertical="center" shrinkToFit="1"/>
      <protection locked="0"/>
    </xf>
    <xf numFmtId="181" fontId="2" fillId="21" borderId="43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right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3" fontId="2" fillId="0" borderId="40" xfId="0" applyNumberFormat="1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distributed" textRotation="255" indent="1" shrinkToFit="1"/>
    </xf>
    <xf numFmtId="0" fontId="11" fillId="0" borderId="15" xfId="0" applyFont="1" applyBorder="1" applyAlignment="1">
      <alignment horizontal="center" vertical="distributed" textRotation="255" indent="1" shrinkToFit="1"/>
    </xf>
    <xf numFmtId="0" fontId="11" fillId="0" borderId="19" xfId="0" applyFont="1" applyBorder="1" applyAlignment="1">
      <alignment horizontal="center" vertical="distributed" textRotation="255" indent="1" shrinkToFit="1"/>
    </xf>
    <xf numFmtId="0" fontId="11" fillId="0" borderId="21" xfId="0" applyFont="1" applyBorder="1" applyAlignment="1">
      <alignment horizontal="center" vertical="distributed" textRotation="255" indent="1" shrinkToFit="1"/>
    </xf>
    <xf numFmtId="0" fontId="8" fillId="0" borderId="48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13" fillId="0" borderId="48" xfId="0" applyFont="1" applyBorder="1" applyAlignment="1">
      <alignment horizontal="left" vertical="center" wrapText="1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wrapText="1" shrinkToFit="1"/>
    </xf>
    <xf numFmtId="0" fontId="13" fillId="0" borderId="48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9" fillId="24" borderId="0" xfId="0" applyFont="1" applyFill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21" borderId="29" xfId="0" applyFont="1" applyFill="1" applyBorder="1" applyAlignment="1" applyProtection="1">
      <alignment horizontal="center" vertical="center" shrinkToFit="1"/>
      <protection locked="0"/>
    </xf>
    <xf numFmtId="0" fontId="2" fillId="21" borderId="51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>
      <alignment horizontal="left" vertical="center" wrapText="1" shrinkToFit="1"/>
    </xf>
    <xf numFmtId="0" fontId="2" fillId="0" borderId="53" xfId="0" applyFont="1" applyBorder="1" applyAlignment="1">
      <alignment horizontal="left" vertical="center" shrinkToFit="1"/>
    </xf>
    <xf numFmtId="0" fontId="2" fillId="21" borderId="33" xfId="0" applyFont="1" applyFill="1" applyBorder="1" applyAlignment="1" applyProtection="1">
      <alignment horizontal="center" vertical="center" shrinkToFit="1"/>
      <protection locked="0"/>
    </xf>
    <xf numFmtId="0" fontId="2" fillId="21" borderId="34" xfId="0" applyFont="1" applyFill="1" applyBorder="1" applyAlignment="1" applyProtection="1">
      <alignment horizontal="center" vertical="center" shrinkToFit="1"/>
      <protection locked="0"/>
    </xf>
    <xf numFmtId="0" fontId="2" fillId="21" borderId="44" xfId="0" applyFont="1" applyFill="1" applyBorder="1" applyAlignment="1" applyProtection="1">
      <alignment horizontal="left" vertical="center" shrinkToFit="1"/>
      <protection locked="0"/>
    </xf>
    <xf numFmtId="0" fontId="2" fillId="21" borderId="45" xfId="0" applyFont="1" applyFill="1" applyBorder="1" applyAlignment="1" applyProtection="1">
      <alignment horizontal="left" vertical="center" shrinkToFit="1"/>
      <protection locked="0"/>
    </xf>
    <xf numFmtId="0" fontId="2" fillId="21" borderId="46" xfId="0" applyFont="1" applyFill="1" applyBorder="1" applyAlignment="1" applyProtection="1">
      <alignment horizontal="left" vertical="center" shrinkToFit="1"/>
      <protection locked="0"/>
    </xf>
    <xf numFmtId="0" fontId="2" fillId="21" borderId="54" xfId="0" applyFont="1" applyFill="1" applyBorder="1" applyAlignment="1" applyProtection="1">
      <alignment horizontal="left" vertical="center" shrinkToFit="1"/>
      <protection locked="0"/>
    </xf>
    <xf numFmtId="0" fontId="2" fillId="21" borderId="55" xfId="0" applyFont="1" applyFill="1" applyBorder="1" applyAlignment="1" applyProtection="1">
      <alignment horizontal="left" vertical="center" shrinkToFit="1"/>
      <protection locked="0"/>
    </xf>
    <xf numFmtId="0" fontId="2" fillId="21" borderId="56" xfId="0" applyFont="1" applyFill="1" applyBorder="1" applyAlignment="1" applyProtection="1">
      <alignment horizontal="left" vertical="center" shrinkToFit="1"/>
      <protection locked="0"/>
    </xf>
    <xf numFmtId="0" fontId="2" fillId="0" borderId="57" xfId="0" applyFont="1" applyBorder="1" applyAlignment="1">
      <alignment horizontal="left" vertical="center" wrapText="1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49" fontId="2" fillId="21" borderId="33" xfId="0" applyNumberFormat="1" applyFont="1" applyFill="1" applyBorder="1" applyAlignment="1" applyProtection="1">
      <alignment horizontal="center" vertical="center" shrinkToFit="1"/>
      <protection locked="0"/>
    </xf>
    <xf numFmtId="49" fontId="2" fillId="21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top" textRotation="255" shrinkToFit="1"/>
    </xf>
    <xf numFmtId="0" fontId="7" fillId="0" borderId="17" xfId="0" applyFont="1" applyBorder="1" applyAlignment="1">
      <alignment horizontal="right" vertical="top" shrinkToFit="1"/>
    </xf>
    <xf numFmtId="0" fontId="7" fillId="0" borderId="18" xfId="0" applyFont="1" applyBorder="1" applyAlignment="1">
      <alignment horizontal="right" vertical="top" shrinkToFit="1"/>
    </xf>
    <xf numFmtId="0" fontId="7" fillId="0" borderId="16" xfId="0" applyFont="1" applyBorder="1" applyAlignment="1">
      <alignment horizontal="right" vertical="top" shrinkToFit="1"/>
    </xf>
    <xf numFmtId="0" fontId="7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87" fontId="2" fillId="0" borderId="10" xfId="0" applyNumberFormat="1" applyFont="1" applyBorder="1" applyAlignment="1">
      <alignment horizontal="center" vertical="center" shrinkToFit="1"/>
    </xf>
    <xf numFmtId="184" fontId="2" fillId="0" borderId="11" xfId="0" applyNumberFormat="1" applyFont="1" applyBorder="1" applyAlignment="1">
      <alignment horizontal="center" vertical="center" shrinkToFit="1"/>
    </xf>
    <xf numFmtId="184" fontId="2" fillId="0" borderId="12" xfId="0" applyNumberFormat="1" applyFont="1" applyBorder="1" applyAlignment="1">
      <alignment horizontal="center" vertical="center" shrinkToFit="1"/>
    </xf>
    <xf numFmtId="182" fontId="2" fillId="0" borderId="10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49" fontId="2" fillId="0" borderId="58" xfId="0" applyNumberFormat="1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horizontal="distributed" vertical="center" shrinkToFit="1"/>
    </xf>
    <xf numFmtId="0" fontId="8" fillId="0" borderId="48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textRotation="255" shrinkToFit="1"/>
    </xf>
    <xf numFmtId="180" fontId="13" fillId="0" borderId="11" xfId="0" applyNumberFormat="1" applyFont="1" applyBorder="1" applyAlignment="1">
      <alignment horizontal="center" vertical="center" shrinkToFit="1"/>
    </xf>
    <xf numFmtId="180" fontId="13" fillId="0" borderId="13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88" fontId="2" fillId="0" borderId="14" xfId="0" applyNumberFormat="1" applyFont="1" applyBorder="1" applyAlignment="1">
      <alignment horizontal="left" vertical="center" wrapText="1"/>
    </xf>
    <xf numFmtId="188" fontId="2" fillId="0" borderId="0" xfId="0" applyNumberFormat="1" applyFont="1" applyBorder="1" applyAlignment="1">
      <alignment horizontal="left" vertical="center" wrapText="1"/>
    </xf>
    <xf numFmtId="188" fontId="2" fillId="0" borderId="15" xfId="0" applyNumberFormat="1" applyFont="1" applyBorder="1" applyAlignment="1">
      <alignment horizontal="left" vertical="center" wrapText="1"/>
    </xf>
    <xf numFmtId="189" fontId="2" fillId="0" borderId="19" xfId="0" applyNumberFormat="1" applyFont="1" applyBorder="1" applyAlignment="1">
      <alignment horizontal="left" vertical="center" wrapText="1"/>
    </xf>
    <xf numFmtId="189" fontId="2" fillId="0" borderId="20" xfId="0" applyNumberFormat="1" applyFont="1" applyBorder="1" applyAlignment="1">
      <alignment horizontal="left" vertical="center" wrapText="1"/>
    </xf>
    <xf numFmtId="189" fontId="2" fillId="0" borderId="21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61" xfId="0" applyFont="1" applyBorder="1" applyAlignment="1">
      <alignment horizontal="center" vertical="center" textRotation="255" shrinkToFit="1"/>
    </xf>
    <xf numFmtId="0" fontId="2" fillId="0" borderId="62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116</xdr:row>
      <xdr:rowOff>0</xdr:rowOff>
    </xdr:from>
    <xdr:to>
      <xdr:col>59</xdr:col>
      <xdr:colOff>0</xdr:colOff>
      <xdr:row>122</xdr:row>
      <xdr:rowOff>9525</xdr:rowOff>
    </xdr:to>
    <xdr:sp>
      <xdr:nvSpPr>
        <xdr:cNvPr id="1" name="直線コネクタ 3"/>
        <xdr:cNvSpPr>
          <a:spLocks/>
        </xdr:cNvSpPr>
      </xdr:nvSpPr>
      <xdr:spPr>
        <a:xfrm>
          <a:off x="33870900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116</xdr:row>
      <xdr:rowOff>9525</xdr:rowOff>
    </xdr:from>
    <xdr:to>
      <xdr:col>62</xdr:col>
      <xdr:colOff>0</xdr:colOff>
      <xdr:row>122</xdr:row>
      <xdr:rowOff>9525</xdr:rowOff>
    </xdr:to>
    <xdr:sp>
      <xdr:nvSpPr>
        <xdr:cNvPr id="2" name="直線コネクタ 6"/>
        <xdr:cNvSpPr>
          <a:spLocks/>
        </xdr:cNvSpPr>
      </xdr:nvSpPr>
      <xdr:spPr>
        <a:xfrm>
          <a:off x="34261425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116</xdr:row>
      <xdr:rowOff>9525</xdr:rowOff>
    </xdr:from>
    <xdr:to>
      <xdr:col>64</xdr:col>
      <xdr:colOff>0</xdr:colOff>
      <xdr:row>122</xdr:row>
      <xdr:rowOff>9525</xdr:rowOff>
    </xdr:to>
    <xdr:sp>
      <xdr:nvSpPr>
        <xdr:cNvPr id="3" name="直線コネクタ 7"/>
        <xdr:cNvSpPr>
          <a:spLocks/>
        </xdr:cNvSpPr>
      </xdr:nvSpPr>
      <xdr:spPr>
        <a:xfrm>
          <a:off x="34451925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115</xdr:row>
      <xdr:rowOff>200025</xdr:rowOff>
    </xdr:from>
    <xdr:to>
      <xdr:col>68</xdr:col>
      <xdr:colOff>0</xdr:colOff>
      <xdr:row>122</xdr:row>
      <xdr:rowOff>0</xdr:rowOff>
    </xdr:to>
    <xdr:sp>
      <xdr:nvSpPr>
        <xdr:cNvPr id="4" name="直線コネクタ 8"/>
        <xdr:cNvSpPr>
          <a:spLocks/>
        </xdr:cNvSpPr>
      </xdr:nvSpPr>
      <xdr:spPr>
        <a:xfrm>
          <a:off x="34832925" y="24431625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116</xdr:row>
      <xdr:rowOff>9525</xdr:rowOff>
    </xdr:from>
    <xdr:to>
      <xdr:col>70</xdr:col>
      <xdr:colOff>0</xdr:colOff>
      <xdr:row>122</xdr:row>
      <xdr:rowOff>9525</xdr:rowOff>
    </xdr:to>
    <xdr:sp>
      <xdr:nvSpPr>
        <xdr:cNvPr id="5" name="直線コネクタ 9"/>
        <xdr:cNvSpPr>
          <a:spLocks/>
        </xdr:cNvSpPr>
      </xdr:nvSpPr>
      <xdr:spPr>
        <a:xfrm>
          <a:off x="35023425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116</xdr:row>
      <xdr:rowOff>0</xdr:rowOff>
    </xdr:from>
    <xdr:to>
      <xdr:col>74</xdr:col>
      <xdr:colOff>0</xdr:colOff>
      <xdr:row>122</xdr:row>
      <xdr:rowOff>9525</xdr:rowOff>
    </xdr:to>
    <xdr:sp>
      <xdr:nvSpPr>
        <xdr:cNvPr id="6" name="直線コネクタ 10"/>
        <xdr:cNvSpPr>
          <a:spLocks/>
        </xdr:cNvSpPr>
      </xdr:nvSpPr>
      <xdr:spPr>
        <a:xfrm>
          <a:off x="35404425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116</xdr:row>
      <xdr:rowOff>0</xdr:rowOff>
    </xdr:from>
    <xdr:to>
      <xdr:col>75</xdr:col>
      <xdr:colOff>0</xdr:colOff>
      <xdr:row>122</xdr:row>
      <xdr:rowOff>9525</xdr:rowOff>
    </xdr:to>
    <xdr:sp>
      <xdr:nvSpPr>
        <xdr:cNvPr id="7" name="直線コネクタ 11"/>
        <xdr:cNvSpPr>
          <a:spLocks/>
        </xdr:cNvSpPr>
      </xdr:nvSpPr>
      <xdr:spPr>
        <a:xfrm>
          <a:off x="35604450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116</xdr:row>
      <xdr:rowOff>0</xdr:rowOff>
    </xdr:from>
    <xdr:to>
      <xdr:col>88</xdr:col>
      <xdr:colOff>0</xdr:colOff>
      <xdr:row>122</xdr:row>
      <xdr:rowOff>9525</xdr:rowOff>
    </xdr:to>
    <xdr:sp>
      <xdr:nvSpPr>
        <xdr:cNvPr id="8" name="直線コネクタ 13"/>
        <xdr:cNvSpPr>
          <a:spLocks/>
        </xdr:cNvSpPr>
      </xdr:nvSpPr>
      <xdr:spPr>
        <a:xfrm>
          <a:off x="37157025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116</xdr:row>
      <xdr:rowOff>9525</xdr:rowOff>
    </xdr:from>
    <xdr:to>
      <xdr:col>91</xdr:col>
      <xdr:colOff>0</xdr:colOff>
      <xdr:row>122</xdr:row>
      <xdr:rowOff>9525</xdr:rowOff>
    </xdr:to>
    <xdr:sp>
      <xdr:nvSpPr>
        <xdr:cNvPr id="9" name="直線コネクタ 14"/>
        <xdr:cNvSpPr>
          <a:spLocks/>
        </xdr:cNvSpPr>
      </xdr:nvSpPr>
      <xdr:spPr>
        <a:xfrm>
          <a:off x="37547550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116</xdr:row>
      <xdr:rowOff>9525</xdr:rowOff>
    </xdr:from>
    <xdr:to>
      <xdr:col>93</xdr:col>
      <xdr:colOff>0</xdr:colOff>
      <xdr:row>122</xdr:row>
      <xdr:rowOff>9525</xdr:rowOff>
    </xdr:to>
    <xdr:sp>
      <xdr:nvSpPr>
        <xdr:cNvPr id="10" name="直線コネクタ 15"/>
        <xdr:cNvSpPr>
          <a:spLocks/>
        </xdr:cNvSpPr>
      </xdr:nvSpPr>
      <xdr:spPr>
        <a:xfrm>
          <a:off x="37738050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115</xdr:row>
      <xdr:rowOff>200025</xdr:rowOff>
    </xdr:from>
    <xdr:to>
      <xdr:col>97</xdr:col>
      <xdr:colOff>0</xdr:colOff>
      <xdr:row>122</xdr:row>
      <xdr:rowOff>0</xdr:rowOff>
    </xdr:to>
    <xdr:sp>
      <xdr:nvSpPr>
        <xdr:cNvPr id="11" name="直線コネクタ 16"/>
        <xdr:cNvSpPr>
          <a:spLocks/>
        </xdr:cNvSpPr>
      </xdr:nvSpPr>
      <xdr:spPr>
        <a:xfrm>
          <a:off x="38119050" y="24431625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116</xdr:row>
      <xdr:rowOff>9525</xdr:rowOff>
    </xdr:from>
    <xdr:to>
      <xdr:col>99</xdr:col>
      <xdr:colOff>0</xdr:colOff>
      <xdr:row>122</xdr:row>
      <xdr:rowOff>9525</xdr:rowOff>
    </xdr:to>
    <xdr:sp>
      <xdr:nvSpPr>
        <xdr:cNvPr id="12" name="直線コネクタ 17"/>
        <xdr:cNvSpPr>
          <a:spLocks/>
        </xdr:cNvSpPr>
      </xdr:nvSpPr>
      <xdr:spPr>
        <a:xfrm>
          <a:off x="38309550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116</xdr:row>
      <xdr:rowOff>0</xdr:rowOff>
    </xdr:from>
    <xdr:to>
      <xdr:col>103</xdr:col>
      <xdr:colOff>0</xdr:colOff>
      <xdr:row>122</xdr:row>
      <xdr:rowOff>9525</xdr:rowOff>
    </xdr:to>
    <xdr:sp>
      <xdr:nvSpPr>
        <xdr:cNvPr id="13" name="直線コネクタ 18"/>
        <xdr:cNvSpPr>
          <a:spLocks/>
        </xdr:cNvSpPr>
      </xdr:nvSpPr>
      <xdr:spPr>
        <a:xfrm>
          <a:off x="38690550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116</xdr:row>
      <xdr:rowOff>0</xdr:rowOff>
    </xdr:from>
    <xdr:to>
      <xdr:col>104</xdr:col>
      <xdr:colOff>0</xdr:colOff>
      <xdr:row>122</xdr:row>
      <xdr:rowOff>9525</xdr:rowOff>
    </xdr:to>
    <xdr:sp>
      <xdr:nvSpPr>
        <xdr:cNvPr id="14" name="直線コネクタ 19"/>
        <xdr:cNvSpPr>
          <a:spLocks/>
        </xdr:cNvSpPr>
      </xdr:nvSpPr>
      <xdr:spPr>
        <a:xfrm>
          <a:off x="38890575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116</xdr:row>
      <xdr:rowOff>0</xdr:rowOff>
    </xdr:from>
    <xdr:to>
      <xdr:col>117</xdr:col>
      <xdr:colOff>0</xdr:colOff>
      <xdr:row>122</xdr:row>
      <xdr:rowOff>9525</xdr:rowOff>
    </xdr:to>
    <xdr:sp>
      <xdr:nvSpPr>
        <xdr:cNvPr id="15" name="直線コネクタ 21"/>
        <xdr:cNvSpPr>
          <a:spLocks/>
        </xdr:cNvSpPr>
      </xdr:nvSpPr>
      <xdr:spPr>
        <a:xfrm>
          <a:off x="40443150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116</xdr:row>
      <xdr:rowOff>9525</xdr:rowOff>
    </xdr:from>
    <xdr:to>
      <xdr:col>120</xdr:col>
      <xdr:colOff>0</xdr:colOff>
      <xdr:row>122</xdr:row>
      <xdr:rowOff>9525</xdr:rowOff>
    </xdr:to>
    <xdr:sp>
      <xdr:nvSpPr>
        <xdr:cNvPr id="16" name="直線コネクタ 22"/>
        <xdr:cNvSpPr>
          <a:spLocks/>
        </xdr:cNvSpPr>
      </xdr:nvSpPr>
      <xdr:spPr>
        <a:xfrm>
          <a:off x="40833675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116</xdr:row>
      <xdr:rowOff>9525</xdr:rowOff>
    </xdr:from>
    <xdr:to>
      <xdr:col>122</xdr:col>
      <xdr:colOff>0</xdr:colOff>
      <xdr:row>122</xdr:row>
      <xdr:rowOff>9525</xdr:rowOff>
    </xdr:to>
    <xdr:sp>
      <xdr:nvSpPr>
        <xdr:cNvPr id="17" name="直線コネクタ 23"/>
        <xdr:cNvSpPr>
          <a:spLocks/>
        </xdr:cNvSpPr>
      </xdr:nvSpPr>
      <xdr:spPr>
        <a:xfrm>
          <a:off x="41024175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126</xdr:col>
      <xdr:colOff>0</xdr:colOff>
      <xdr:row>115</xdr:row>
      <xdr:rowOff>200025</xdr:rowOff>
    </xdr:from>
    <xdr:to>
      <xdr:col>126</xdr:col>
      <xdr:colOff>0</xdr:colOff>
      <xdr:row>122</xdr:row>
      <xdr:rowOff>0</xdr:rowOff>
    </xdr:to>
    <xdr:sp>
      <xdr:nvSpPr>
        <xdr:cNvPr id="18" name="直線コネクタ 24"/>
        <xdr:cNvSpPr>
          <a:spLocks/>
        </xdr:cNvSpPr>
      </xdr:nvSpPr>
      <xdr:spPr>
        <a:xfrm>
          <a:off x="41405175" y="24431625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0</xdr:colOff>
      <xdr:row>116</xdr:row>
      <xdr:rowOff>9525</xdr:rowOff>
    </xdr:from>
    <xdr:to>
      <xdr:col>128</xdr:col>
      <xdr:colOff>0</xdr:colOff>
      <xdr:row>122</xdr:row>
      <xdr:rowOff>9525</xdr:rowOff>
    </xdr:to>
    <xdr:sp>
      <xdr:nvSpPr>
        <xdr:cNvPr id="19" name="直線コネクタ 25"/>
        <xdr:cNvSpPr>
          <a:spLocks/>
        </xdr:cNvSpPr>
      </xdr:nvSpPr>
      <xdr:spPr>
        <a:xfrm>
          <a:off x="41595675" y="24441150"/>
          <a:ext cx="0" cy="19716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0</xdr:colOff>
      <xdr:row>116</xdr:row>
      <xdr:rowOff>0</xdr:rowOff>
    </xdr:from>
    <xdr:to>
      <xdr:col>132</xdr:col>
      <xdr:colOff>0</xdr:colOff>
      <xdr:row>122</xdr:row>
      <xdr:rowOff>9525</xdr:rowOff>
    </xdr:to>
    <xdr:sp>
      <xdr:nvSpPr>
        <xdr:cNvPr id="20" name="直線コネクタ 26"/>
        <xdr:cNvSpPr>
          <a:spLocks/>
        </xdr:cNvSpPr>
      </xdr:nvSpPr>
      <xdr:spPr>
        <a:xfrm>
          <a:off x="41976675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116</xdr:row>
      <xdr:rowOff>0</xdr:rowOff>
    </xdr:from>
    <xdr:to>
      <xdr:col>133</xdr:col>
      <xdr:colOff>0</xdr:colOff>
      <xdr:row>122</xdr:row>
      <xdr:rowOff>9525</xdr:rowOff>
    </xdr:to>
    <xdr:sp>
      <xdr:nvSpPr>
        <xdr:cNvPr id="21" name="直線コネクタ 27"/>
        <xdr:cNvSpPr>
          <a:spLocks/>
        </xdr:cNvSpPr>
      </xdr:nvSpPr>
      <xdr:spPr>
        <a:xfrm>
          <a:off x="42176700" y="24431625"/>
          <a:ext cx="0" cy="19812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85725</xdr:colOff>
      <xdr:row>105</xdr:row>
      <xdr:rowOff>95250</xdr:rowOff>
    </xdr:from>
    <xdr:to>
      <xdr:col>71</xdr:col>
      <xdr:colOff>38100</xdr:colOff>
      <xdr:row>105</xdr:row>
      <xdr:rowOff>238125</xdr:rowOff>
    </xdr:to>
    <xdr:sp>
      <xdr:nvSpPr>
        <xdr:cNvPr id="22" name="円/楕円 28"/>
        <xdr:cNvSpPr>
          <a:spLocks/>
        </xdr:cNvSpPr>
      </xdr:nvSpPr>
      <xdr:spPr>
        <a:xfrm>
          <a:off x="35013900" y="21526500"/>
          <a:ext cx="142875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95250</xdr:colOff>
      <xdr:row>105</xdr:row>
      <xdr:rowOff>95250</xdr:rowOff>
    </xdr:from>
    <xdr:to>
      <xdr:col>100</xdr:col>
      <xdr:colOff>47625</xdr:colOff>
      <xdr:row>105</xdr:row>
      <xdr:rowOff>238125</xdr:rowOff>
    </xdr:to>
    <xdr:sp>
      <xdr:nvSpPr>
        <xdr:cNvPr id="23" name="円/楕円 29"/>
        <xdr:cNvSpPr>
          <a:spLocks/>
        </xdr:cNvSpPr>
      </xdr:nvSpPr>
      <xdr:spPr>
        <a:xfrm>
          <a:off x="38309550" y="21526500"/>
          <a:ext cx="142875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129</xdr:col>
      <xdr:colOff>85725</xdr:colOff>
      <xdr:row>105</xdr:row>
      <xdr:rowOff>85725</xdr:rowOff>
    </xdr:from>
    <xdr:to>
      <xdr:col>131</xdr:col>
      <xdr:colOff>38100</xdr:colOff>
      <xdr:row>105</xdr:row>
      <xdr:rowOff>238125</xdr:rowOff>
    </xdr:to>
    <xdr:sp>
      <xdr:nvSpPr>
        <xdr:cNvPr id="24" name="円/楕円 30"/>
        <xdr:cNvSpPr>
          <a:spLocks/>
        </xdr:cNvSpPr>
      </xdr:nvSpPr>
      <xdr:spPr>
        <a:xfrm>
          <a:off x="41776650" y="21516975"/>
          <a:ext cx="14287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352425</xdr:colOff>
      <xdr:row>12</xdr:row>
      <xdr:rowOff>0</xdr:rowOff>
    </xdr:to>
    <xdr:sp>
      <xdr:nvSpPr>
        <xdr:cNvPr id="25" name="直線矢印コネクタ 36"/>
        <xdr:cNvSpPr>
          <a:spLocks/>
        </xdr:cNvSpPr>
      </xdr:nvSpPr>
      <xdr:spPr>
        <a:xfrm flipH="1">
          <a:off x="2162175" y="3114675"/>
          <a:ext cx="352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3</xdr:col>
      <xdr:colOff>666750</xdr:colOff>
      <xdr:row>11</xdr:row>
      <xdr:rowOff>371475</xdr:rowOff>
    </xdr:to>
    <xdr:sp>
      <xdr:nvSpPr>
        <xdr:cNvPr id="26" name="直線矢印コネクタ 39"/>
        <xdr:cNvSpPr>
          <a:spLocks/>
        </xdr:cNvSpPr>
      </xdr:nvSpPr>
      <xdr:spPr>
        <a:xfrm>
          <a:off x="2524125" y="3114675"/>
          <a:ext cx="3048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180975</xdr:colOff>
      <xdr:row>21</xdr:row>
      <xdr:rowOff>371475</xdr:rowOff>
    </xdr:from>
    <xdr:to>
      <xdr:col>13</xdr:col>
      <xdr:colOff>419100</xdr:colOff>
      <xdr:row>23</xdr:row>
      <xdr:rowOff>247650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689610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H132"/>
  <sheetViews>
    <sheetView showGridLines="0" showRowColHeaders="0" tabSelected="1" workbookViewId="0" topLeftCell="A1">
      <selection activeCell="D9" sqref="D9:E9"/>
    </sheetView>
  </sheetViews>
  <sheetFormatPr defaultColWidth="8.875" defaultRowHeight="13.5"/>
  <cols>
    <col min="1" max="1" width="10.625" style="3" customWidth="1"/>
    <col min="2" max="48" width="8.875" style="3" customWidth="1"/>
    <col min="49" max="49" width="1.00390625" style="3" customWidth="1"/>
    <col min="50" max="55" width="1.25" style="3" customWidth="1"/>
    <col min="56" max="56" width="2.625" style="3" customWidth="1"/>
    <col min="57" max="57" width="1.00390625" style="3" customWidth="1"/>
    <col min="58" max="58" width="2.00390625" style="3" customWidth="1"/>
    <col min="59" max="59" width="2.625" style="3" customWidth="1"/>
    <col min="60" max="61" width="1.25" style="3" customWidth="1"/>
    <col min="62" max="62" width="2.625" style="3" customWidth="1"/>
    <col min="63" max="74" width="1.25" style="3" customWidth="1"/>
    <col min="75" max="76" width="2.625" style="3" customWidth="1"/>
    <col min="77" max="78" width="1.00390625" style="3" customWidth="1"/>
    <col min="79" max="84" width="1.25" style="3" customWidth="1"/>
    <col min="85" max="85" width="2.625" style="3" customWidth="1"/>
    <col min="86" max="86" width="1.00390625" style="3" customWidth="1"/>
    <col min="87" max="87" width="2.00390625" style="3" customWidth="1"/>
    <col min="88" max="88" width="2.625" style="3" customWidth="1"/>
    <col min="89" max="90" width="1.25" style="3" customWidth="1"/>
    <col min="91" max="91" width="2.625" style="3" customWidth="1"/>
    <col min="92" max="103" width="1.25" style="3" customWidth="1"/>
    <col min="104" max="105" width="2.625" style="3" customWidth="1"/>
    <col min="106" max="107" width="1.00390625" style="3" customWidth="1"/>
    <col min="108" max="113" width="1.25" style="3" customWidth="1"/>
    <col min="114" max="114" width="2.625" style="3" customWidth="1"/>
    <col min="115" max="115" width="1.00390625" style="3" customWidth="1"/>
    <col min="116" max="116" width="2.00390625" style="3" customWidth="1"/>
    <col min="117" max="117" width="2.625" style="3" customWidth="1"/>
    <col min="118" max="119" width="1.25" style="3" customWidth="1"/>
    <col min="120" max="120" width="2.625" style="3" customWidth="1"/>
    <col min="121" max="132" width="1.25" style="3" customWidth="1"/>
    <col min="133" max="134" width="2.625" style="3" customWidth="1"/>
    <col min="135" max="135" width="1.00390625" style="3" customWidth="1"/>
    <col min="136" max="136" width="2.625" style="3" customWidth="1"/>
    <col min="137" max="138" width="3.25390625" style="3" customWidth="1"/>
    <col min="139" max="16384" width="8.875" style="3" customWidth="1"/>
  </cols>
  <sheetData>
    <row r="1" spans="1:7" ht="25.5">
      <c r="A1" s="113" t="s">
        <v>61</v>
      </c>
      <c r="B1" s="113"/>
      <c r="C1" s="113"/>
      <c r="D1" s="113"/>
      <c r="E1" s="113"/>
      <c r="F1" s="113"/>
      <c r="G1" s="113"/>
    </row>
    <row r="2" spans="1:7" ht="14.25" customHeight="1">
      <c r="A2" s="41"/>
      <c r="B2" s="41"/>
      <c r="C2" s="41"/>
      <c r="D2" s="41"/>
      <c r="E2" s="41"/>
      <c r="F2" s="41"/>
      <c r="G2" s="41"/>
    </row>
    <row r="3" spans="1:14" ht="28.5" customHeight="1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4.25" customHeight="1">
      <c r="A4" s="67" t="s">
        <v>87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4.25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30" customHeight="1">
      <c r="A6" s="114" t="s">
        <v>67</v>
      </c>
      <c r="B6" s="37" t="s">
        <v>65</v>
      </c>
      <c r="C6" s="122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</row>
    <row r="7" spans="1:14" ht="30" customHeight="1" thickBot="1">
      <c r="A7" s="115"/>
      <c r="B7" s="38" t="s">
        <v>66</v>
      </c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9" ht="14.25" customHeight="1" thickBot="1">
      <c r="A8" s="2"/>
      <c r="B8" s="2"/>
      <c r="C8" s="2"/>
      <c r="D8" s="2"/>
      <c r="E8" s="2"/>
      <c r="F8" s="2"/>
      <c r="G8" s="2"/>
      <c r="H8" s="2"/>
      <c r="I8" s="2"/>
    </row>
    <row r="9" spans="1:14" ht="30" customHeight="1" thickBot="1">
      <c r="A9" s="182" t="s">
        <v>63</v>
      </c>
      <c r="B9" s="183"/>
      <c r="C9" s="183"/>
      <c r="D9" s="131"/>
      <c r="E9" s="132"/>
      <c r="F9" s="69" t="s">
        <v>69</v>
      </c>
      <c r="G9" s="69"/>
      <c r="H9" s="69"/>
      <c r="I9" s="69"/>
      <c r="J9" s="69"/>
      <c r="K9" s="69"/>
      <c r="L9" s="69"/>
      <c r="M9" s="69"/>
      <c r="N9" s="69"/>
    </row>
    <row r="10" spans="1:14" ht="14.25" customHeight="1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0" customHeight="1">
      <c r="A11" s="2"/>
      <c r="B11" s="43"/>
      <c r="C11" s="128" t="s">
        <v>70</v>
      </c>
      <c r="D11" s="129"/>
      <c r="E11" s="130"/>
      <c r="F11" s="4"/>
      <c r="G11" s="1"/>
      <c r="H11" s="1"/>
      <c r="I11" s="1"/>
      <c r="J11" s="1"/>
      <c r="K11" s="1"/>
      <c r="L11" s="1"/>
      <c r="M11" s="1"/>
      <c r="N11" s="1"/>
    </row>
    <row r="12" spans="1:103" ht="30" customHeight="1" thickBot="1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CK12" s="4"/>
      <c r="CL12" s="4"/>
      <c r="CM12" s="24"/>
      <c r="CN12" s="24"/>
      <c r="CO12" s="24"/>
      <c r="CP12" s="24"/>
      <c r="CQ12" s="24"/>
      <c r="CR12" s="24"/>
      <c r="CS12" s="24"/>
      <c r="CT12" s="24"/>
      <c r="CU12" s="24"/>
      <c r="CV12" s="4"/>
      <c r="CW12" s="4"/>
      <c r="CX12" s="4"/>
      <c r="CY12" s="4"/>
    </row>
    <row r="13" spans="1:7" ht="30" customHeight="1" thickBot="1">
      <c r="A13" s="44" t="s">
        <v>62</v>
      </c>
      <c r="B13" s="56"/>
      <c r="C13" s="56"/>
      <c r="D13" s="45" t="s">
        <v>13</v>
      </c>
      <c r="E13" s="56"/>
      <c r="F13" s="56"/>
      <c r="G13" s="46" t="s">
        <v>68</v>
      </c>
    </row>
    <row r="14" ht="14.25" customHeight="1" thickBot="1">
      <c r="A14" s="1"/>
    </row>
    <row r="15" spans="1:14" ht="30" customHeight="1" thickBot="1">
      <c r="A15" s="48" t="s">
        <v>64</v>
      </c>
      <c r="B15" s="116"/>
      <c r="C15" s="116"/>
      <c r="D15" s="117"/>
      <c r="E15" s="74" t="s">
        <v>81</v>
      </c>
      <c r="F15" s="75"/>
      <c r="G15" s="75"/>
      <c r="H15" s="75"/>
      <c r="I15" s="75"/>
      <c r="J15" s="75"/>
      <c r="K15" s="75"/>
      <c r="L15" s="75"/>
      <c r="M15" s="75"/>
      <c r="N15" s="75"/>
    </row>
    <row r="16" spans="1:14" ht="30" customHeight="1" thickBot="1">
      <c r="A16" s="118" t="s">
        <v>88</v>
      </c>
      <c r="B16" s="119"/>
      <c r="C16" s="119"/>
      <c r="D16" s="119"/>
      <c r="E16" s="120"/>
      <c r="F16" s="120"/>
      <c r="G16" s="121"/>
      <c r="H16" s="75" t="s">
        <v>82</v>
      </c>
      <c r="I16" s="75"/>
      <c r="J16" s="75"/>
      <c r="K16" s="75"/>
      <c r="L16" s="75"/>
      <c r="M16" s="75"/>
      <c r="N16" s="75"/>
    </row>
    <row r="17" ht="14.25" customHeight="1" thickBot="1"/>
    <row r="18" spans="1:7" ht="30" customHeight="1">
      <c r="A18" s="184" t="s">
        <v>83</v>
      </c>
      <c r="B18" s="76" t="s">
        <v>84</v>
      </c>
      <c r="C18" s="76"/>
      <c r="D18" s="79"/>
      <c r="E18" s="80"/>
      <c r="F18" s="80"/>
      <c r="G18" s="81"/>
    </row>
    <row r="19" spans="1:7" ht="30" customHeight="1">
      <c r="A19" s="185"/>
      <c r="B19" s="77" t="s">
        <v>4</v>
      </c>
      <c r="C19" s="77"/>
      <c r="D19" s="82"/>
      <c r="E19" s="82"/>
      <c r="F19" s="82"/>
      <c r="G19" s="72"/>
    </row>
    <row r="20" spans="1:7" ht="30" customHeight="1">
      <c r="A20" s="185"/>
      <c r="B20" s="77" t="s">
        <v>5</v>
      </c>
      <c r="C20" s="77"/>
      <c r="D20" s="82"/>
      <c r="E20" s="82"/>
      <c r="F20" s="82"/>
      <c r="G20" s="72"/>
    </row>
    <row r="21" spans="1:11" ht="30" customHeight="1">
      <c r="A21" s="185"/>
      <c r="B21" s="77" t="s">
        <v>6</v>
      </c>
      <c r="C21" s="77"/>
      <c r="D21" s="82"/>
      <c r="E21" s="82"/>
      <c r="F21" s="82"/>
      <c r="G21" s="72"/>
      <c r="K21" s="39"/>
    </row>
    <row r="22" spans="1:14" ht="30" customHeight="1" thickBot="1">
      <c r="A22" s="186"/>
      <c r="B22" s="78" t="s">
        <v>7</v>
      </c>
      <c r="C22" s="78"/>
      <c r="D22" s="64">
        <f>SUM(D18:G21)</f>
        <v>0</v>
      </c>
      <c r="E22" s="64"/>
      <c r="F22" s="64"/>
      <c r="G22" s="65"/>
      <c r="H22" s="74" t="s">
        <v>85</v>
      </c>
      <c r="I22" s="75"/>
      <c r="J22" s="75"/>
      <c r="K22" s="75"/>
      <c r="L22" s="75"/>
      <c r="M22" s="75"/>
      <c r="N22" s="75"/>
    </row>
    <row r="23" ht="14.25" customHeight="1" thickBot="1">
      <c r="A23" s="49"/>
    </row>
    <row r="24" spans="1:14" ht="30" customHeight="1" thickBot="1">
      <c r="A24" s="50" t="s">
        <v>3</v>
      </c>
      <c r="B24" s="57"/>
      <c r="C24" s="58"/>
      <c r="D24" s="74" t="s">
        <v>86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93" ht="13.5">
      <c r="A93" s="47" t="s">
        <v>71</v>
      </c>
    </row>
    <row r="94" ht="13.5">
      <c r="A94" s="47" t="s">
        <v>72</v>
      </c>
    </row>
    <row r="95" ht="13.5">
      <c r="A95" s="47" t="s">
        <v>73</v>
      </c>
    </row>
    <row r="96" ht="13.5">
      <c r="A96" s="47" t="s">
        <v>74</v>
      </c>
    </row>
    <row r="97" ht="13.5">
      <c r="A97" s="47" t="s">
        <v>75</v>
      </c>
    </row>
    <row r="98" spans="1:48" ht="13.5">
      <c r="A98" s="47" t="s">
        <v>76</v>
      </c>
      <c r="AV98" s="40"/>
    </row>
    <row r="99" ht="13.5">
      <c r="A99" s="47" t="s">
        <v>77</v>
      </c>
    </row>
    <row r="100" spans="1:138" ht="13.5">
      <c r="A100" s="47" t="s">
        <v>78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 ht="14.25" thickBot="1">
      <c r="A101" s="47" t="s">
        <v>79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4"/>
      <c r="EG101" s="4"/>
      <c r="EH101" s="4"/>
    </row>
    <row r="102" spans="1:138" ht="13.5">
      <c r="A102" s="47" t="s">
        <v>80</v>
      </c>
      <c r="B102" s="40"/>
      <c r="AW102" s="26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11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12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27"/>
      <c r="EF102" s="26"/>
      <c r="EG102" s="27"/>
      <c r="EH102" s="26"/>
    </row>
    <row r="103" spans="49:138" ht="7.5" customHeight="1">
      <c r="AW103" s="26"/>
      <c r="AX103" s="137" t="s">
        <v>0</v>
      </c>
      <c r="AY103" s="137"/>
      <c r="AZ103" s="137"/>
      <c r="BA103" s="137"/>
      <c r="BB103" s="137"/>
      <c r="BC103" s="137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162"/>
      <c r="BY103" s="148"/>
      <c r="BZ103" s="11"/>
      <c r="CA103" s="137" t="s">
        <v>0</v>
      </c>
      <c r="CB103" s="137"/>
      <c r="CC103" s="137"/>
      <c r="CD103" s="137"/>
      <c r="CE103" s="137"/>
      <c r="CF103" s="137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162"/>
      <c r="DB103" s="149"/>
      <c r="DC103" s="4"/>
      <c r="DD103" s="137" t="s">
        <v>0</v>
      </c>
      <c r="DE103" s="137"/>
      <c r="DF103" s="137"/>
      <c r="DG103" s="137"/>
      <c r="DH103" s="137"/>
      <c r="DI103" s="137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162"/>
      <c r="EE103" s="27"/>
      <c r="EG103" s="27"/>
      <c r="EH103" s="26"/>
    </row>
    <row r="104" spans="49:138" ht="15.75" customHeight="1">
      <c r="AW104" s="26"/>
      <c r="AX104" s="5">
        <v>0</v>
      </c>
      <c r="AY104" s="5">
        <v>8</v>
      </c>
      <c r="AZ104" s="5">
        <v>2</v>
      </c>
      <c r="BA104" s="5">
        <v>2</v>
      </c>
      <c r="BB104" s="5">
        <v>1</v>
      </c>
      <c r="BC104" s="5">
        <v>0</v>
      </c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162"/>
      <c r="BY104" s="148"/>
      <c r="BZ104" s="11"/>
      <c r="CA104" s="5">
        <v>0</v>
      </c>
      <c r="CB104" s="5">
        <v>8</v>
      </c>
      <c r="CC104" s="5">
        <v>2</v>
      </c>
      <c r="CD104" s="5">
        <v>2</v>
      </c>
      <c r="CE104" s="5">
        <v>1</v>
      </c>
      <c r="CF104" s="5">
        <v>0</v>
      </c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162"/>
      <c r="DB104" s="149"/>
      <c r="DC104" s="4"/>
      <c r="DD104" s="5">
        <v>0</v>
      </c>
      <c r="DE104" s="5">
        <v>8</v>
      </c>
      <c r="DF104" s="5">
        <v>2</v>
      </c>
      <c r="DG104" s="5">
        <v>2</v>
      </c>
      <c r="DH104" s="5">
        <v>1</v>
      </c>
      <c r="DI104" s="5">
        <v>0</v>
      </c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162"/>
      <c r="EE104" s="27"/>
      <c r="EG104" s="27"/>
      <c r="EH104" s="26"/>
    </row>
    <row r="105" spans="49:138" ht="22.5" customHeight="1">
      <c r="AW105" s="26"/>
      <c r="AX105" s="177" t="s">
        <v>1</v>
      </c>
      <c r="AY105" s="177"/>
      <c r="AZ105" s="177"/>
      <c r="BA105" s="177"/>
      <c r="BB105" s="177"/>
      <c r="BC105" s="177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162"/>
      <c r="BY105" s="148"/>
      <c r="BZ105" s="11"/>
      <c r="CA105" s="177" t="s">
        <v>1</v>
      </c>
      <c r="CB105" s="177"/>
      <c r="CC105" s="177"/>
      <c r="CD105" s="177"/>
      <c r="CE105" s="177"/>
      <c r="CF105" s="177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162"/>
      <c r="DB105" s="149"/>
      <c r="DC105" s="4"/>
      <c r="DD105" s="177" t="s">
        <v>1</v>
      </c>
      <c r="DE105" s="177"/>
      <c r="DF105" s="177"/>
      <c r="DG105" s="177"/>
      <c r="DH105" s="177"/>
      <c r="DI105" s="177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162"/>
      <c r="EE105" s="27"/>
      <c r="EG105" s="27"/>
      <c r="EH105" s="26"/>
    </row>
    <row r="106" spans="40:138" ht="27" customHeight="1">
      <c r="AN106" s="40"/>
      <c r="AW106" s="26"/>
      <c r="AX106" s="138" t="s">
        <v>2</v>
      </c>
      <c r="AY106" s="138"/>
      <c r="AZ106" s="138"/>
      <c r="BA106" s="138"/>
      <c r="BB106" s="138"/>
      <c r="BC106" s="138"/>
      <c r="BD106" s="70" t="s">
        <v>44</v>
      </c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1"/>
      <c r="BY106" s="4"/>
      <c r="BZ106" s="11"/>
      <c r="CA106" s="138" t="s">
        <v>2</v>
      </c>
      <c r="CB106" s="138"/>
      <c r="CC106" s="138"/>
      <c r="CD106" s="138"/>
      <c r="CE106" s="138"/>
      <c r="CF106" s="138"/>
      <c r="CG106" s="70" t="s">
        <v>45</v>
      </c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1"/>
      <c r="DB106" s="12"/>
      <c r="DC106" s="4"/>
      <c r="DD106" s="138" t="s">
        <v>2</v>
      </c>
      <c r="DE106" s="138"/>
      <c r="DF106" s="138"/>
      <c r="DG106" s="138"/>
      <c r="DH106" s="138"/>
      <c r="DI106" s="138"/>
      <c r="DJ106" s="70" t="s">
        <v>46</v>
      </c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1"/>
      <c r="EE106" s="27"/>
      <c r="EG106" s="27"/>
      <c r="EH106" s="26"/>
    </row>
    <row r="107" spans="49:135" ht="6" customHeight="1">
      <c r="AW107" s="26"/>
      <c r="AX107" s="137" t="s">
        <v>16</v>
      </c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 t="s">
        <v>39</v>
      </c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4"/>
      <c r="BZ107" s="11"/>
      <c r="CA107" s="137" t="s">
        <v>16</v>
      </c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 t="s">
        <v>39</v>
      </c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2"/>
      <c r="DC107" s="4"/>
      <c r="DD107" s="137" t="s">
        <v>16</v>
      </c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 t="s">
        <v>39</v>
      </c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27"/>
    </row>
    <row r="108" spans="49:138" ht="20.25" customHeight="1">
      <c r="AW108" s="26"/>
      <c r="AX108" s="157" t="s">
        <v>17</v>
      </c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38" t="s">
        <v>41</v>
      </c>
      <c r="BJ108" s="138"/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4"/>
      <c r="BZ108" s="11"/>
      <c r="CA108" s="157" t="s">
        <v>17</v>
      </c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38" t="s">
        <v>41</v>
      </c>
      <c r="CM108" s="138"/>
      <c r="CN108" s="138"/>
      <c r="CO108" s="138"/>
      <c r="CP108" s="138"/>
      <c r="CQ108" s="138"/>
      <c r="CR108" s="138"/>
      <c r="CS108" s="138"/>
      <c r="CT108" s="138"/>
      <c r="CU108" s="138"/>
      <c r="CV108" s="138"/>
      <c r="CW108" s="138"/>
      <c r="CX108" s="138"/>
      <c r="CY108" s="138"/>
      <c r="CZ108" s="138"/>
      <c r="DA108" s="138"/>
      <c r="DB108" s="12"/>
      <c r="DC108" s="4"/>
      <c r="DD108" s="157" t="s">
        <v>17</v>
      </c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38" t="s">
        <v>41</v>
      </c>
      <c r="DP108" s="138"/>
      <c r="DQ108" s="138"/>
      <c r="DR108" s="138"/>
      <c r="DS108" s="138"/>
      <c r="DT108" s="138"/>
      <c r="DU108" s="138"/>
      <c r="DV108" s="138"/>
      <c r="DW108" s="138"/>
      <c r="DX108" s="138"/>
      <c r="DY108" s="138"/>
      <c r="DZ108" s="138"/>
      <c r="EA108" s="138"/>
      <c r="EB108" s="138"/>
      <c r="EC108" s="138"/>
      <c r="ED108" s="138"/>
      <c r="EE108" s="27"/>
      <c r="EG108" s="133" t="s">
        <v>60</v>
      </c>
      <c r="EH108" s="133"/>
    </row>
    <row r="109" spans="49:138" ht="24.75" customHeight="1">
      <c r="AW109" s="26"/>
      <c r="AX109" s="163" t="s">
        <v>42</v>
      </c>
      <c r="AY109" s="164"/>
      <c r="AZ109" s="164"/>
      <c r="BA109" s="164"/>
      <c r="BB109" s="164"/>
      <c r="BC109" s="164"/>
      <c r="BD109" s="164"/>
      <c r="BE109" s="164"/>
      <c r="BF109" s="164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2"/>
      <c r="BY109" s="4"/>
      <c r="BZ109" s="11"/>
      <c r="CA109" s="163" t="s">
        <v>42</v>
      </c>
      <c r="CB109" s="164"/>
      <c r="CC109" s="164"/>
      <c r="CD109" s="164"/>
      <c r="CE109" s="164"/>
      <c r="CF109" s="164"/>
      <c r="CG109" s="164"/>
      <c r="CH109" s="164"/>
      <c r="CI109" s="164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2"/>
      <c r="DB109" s="12"/>
      <c r="DC109" s="4"/>
      <c r="DD109" s="163" t="s">
        <v>42</v>
      </c>
      <c r="DE109" s="164"/>
      <c r="DF109" s="164"/>
      <c r="DG109" s="164"/>
      <c r="DH109" s="164"/>
      <c r="DI109" s="164"/>
      <c r="DJ109" s="164"/>
      <c r="DK109" s="164"/>
      <c r="DL109" s="164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2"/>
      <c r="EE109" s="27"/>
      <c r="EG109" s="133"/>
      <c r="EH109" s="133"/>
    </row>
    <row r="110" spans="49:138" ht="52.5" customHeight="1">
      <c r="AW110" s="26"/>
      <c r="AX110" s="165">
        <f>C6</f>
        <v>0</v>
      </c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7"/>
      <c r="BY110" s="4"/>
      <c r="BZ110" s="11"/>
      <c r="CA110" s="165">
        <f>AX110</f>
        <v>0</v>
      </c>
      <c r="CB110" s="166"/>
      <c r="CC110" s="166"/>
      <c r="CD110" s="166"/>
      <c r="CE110" s="166"/>
      <c r="CF110" s="166"/>
      <c r="CG110" s="166"/>
      <c r="CH110" s="166"/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6"/>
      <c r="CX110" s="166"/>
      <c r="CY110" s="166"/>
      <c r="CZ110" s="166"/>
      <c r="DA110" s="167"/>
      <c r="DB110" s="12"/>
      <c r="DC110" s="4"/>
      <c r="DD110" s="165">
        <f>AX110</f>
        <v>0</v>
      </c>
      <c r="DE110" s="166"/>
      <c r="DF110" s="166"/>
      <c r="DG110" s="166"/>
      <c r="DH110" s="166"/>
      <c r="DI110" s="166"/>
      <c r="DJ110" s="166"/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166"/>
      <c r="DY110" s="166"/>
      <c r="DZ110" s="166"/>
      <c r="EA110" s="166"/>
      <c r="EB110" s="166"/>
      <c r="EC110" s="166"/>
      <c r="ED110" s="167"/>
      <c r="EE110" s="27"/>
      <c r="EG110" s="133"/>
      <c r="EH110" s="133"/>
    </row>
    <row r="111" spans="49:138" ht="52.5" customHeight="1">
      <c r="AW111" s="26"/>
      <c r="AX111" s="168">
        <f>C7</f>
        <v>0</v>
      </c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70"/>
      <c r="BY111" s="4"/>
      <c r="BZ111" s="11"/>
      <c r="CA111" s="168">
        <f>AX111</f>
        <v>0</v>
      </c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70"/>
      <c r="DB111" s="12"/>
      <c r="DC111" s="4"/>
      <c r="DD111" s="168">
        <f>AX111</f>
        <v>0</v>
      </c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70"/>
      <c r="EE111" s="27"/>
      <c r="EG111" s="133"/>
      <c r="EH111" s="133"/>
    </row>
    <row r="112" spans="49:138" ht="6" customHeight="1">
      <c r="AW112" s="28"/>
      <c r="AX112" s="137" t="s">
        <v>15</v>
      </c>
      <c r="AY112" s="137"/>
      <c r="AZ112" s="137"/>
      <c r="BA112" s="137"/>
      <c r="BB112" s="137" t="s">
        <v>36</v>
      </c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 t="s">
        <v>37</v>
      </c>
      <c r="BS112" s="137"/>
      <c r="BT112" s="137"/>
      <c r="BU112" s="137"/>
      <c r="BV112" s="137"/>
      <c r="BW112" s="137"/>
      <c r="BX112" s="137"/>
      <c r="BY112" s="4"/>
      <c r="BZ112" s="33"/>
      <c r="CA112" s="137" t="s">
        <v>15</v>
      </c>
      <c r="CB112" s="137"/>
      <c r="CC112" s="137"/>
      <c r="CD112" s="137"/>
      <c r="CE112" s="137" t="s">
        <v>36</v>
      </c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 t="s">
        <v>37</v>
      </c>
      <c r="CV112" s="137"/>
      <c r="CW112" s="137"/>
      <c r="CX112" s="137"/>
      <c r="CY112" s="137"/>
      <c r="CZ112" s="137"/>
      <c r="DA112" s="137"/>
      <c r="DB112" s="12"/>
      <c r="DC112" s="24"/>
      <c r="DD112" s="137" t="s">
        <v>15</v>
      </c>
      <c r="DE112" s="137"/>
      <c r="DF112" s="137"/>
      <c r="DG112" s="137"/>
      <c r="DH112" s="137" t="s">
        <v>36</v>
      </c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 t="s">
        <v>37</v>
      </c>
      <c r="DY112" s="137"/>
      <c r="DZ112" s="137"/>
      <c r="EA112" s="137"/>
      <c r="EB112" s="137"/>
      <c r="EC112" s="137"/>
      <c r="ED112" s="137"/>
      <c r="EE112" s="27"/>
      <c r="EG112" s="133"/>
      <c r="EH112" s="133"/>
    </row>
    <row r="113" spans="49:138" ht="20.25" customHeight="1">
      <c r="AW113" s="26"/>
      <c r="AX113" s="142">
        <f ca="1">DATE(IF(MONTH(TODAY())&lt;4,YEAR(TODAY())-1,YEAR(TODAY())),1,1)</f>
        <v>41640</v>
      </c>
      <c r="AY113" s="142"/>
      <c r="AZ113" s="142"/>
      <c r="BA113" s="142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8"/>
      <c r="BR113" s="139">
        <f>D9</f>
        <v>0</v>
      </c>
      <c r="BS113" s="139"/>
      <c r="BT113" s="139"/>
      <c r="BU113" s="139"/>
      <c r="BV113" s="139"/>
      <c r="BW113" s="139"/>
      <c r="BX113" s="139"/>
      <c r="BY113" s="4"/>
      <c r="BZ113" s="11"/>
      <c r="CA113" s="142">
        <f ca="1">DATE(IF(MONTH(TODAY())&lt;4,YEAR(TODAY())-1,YEAR(TODAY())),1,1)</f>
        <v>41640</v>
      </c>
      <c r="CB113" s="142"/>
      <c r="CC113" s="142"/>
      <c r="CD113" s="142"/>
      <c r="CE113" s="138"/>
      <c r="CF113" s="138"/>
      <c r="CG113" s="138"/>
      <c r="CH113" s="138"/>
      <c r="CI113" s="138"/>
      <c r="CJ113" s="138"/>
      <c r="CK113" s="138"/>
      <c r="CL113" s="138"/>
      <c r="CM113" s="138"/>
      <c r="CN113" s="138"/>
      <c r="CO113" s="138"/>
      <c r="CP113" s="138"/>
      <c r="CQ113" s="138"/>
      <c r="CR113" s="138"/>
      <c r="CS113" s="138"/>
      <c r="CT113" s="138"/>
      <c r="CU113" s="139">
        <f>BR113</f>
        <v>0</v>
      </c>
      <c r="CV113" s="139"/>
      <c r="CW113" s="139"/>
      <c r="CX113" s="139"/>
      <c r="CY113" s="139"/>
      <c r="CZ113" s="139"/>
      <c r="DA113" s="139"/>
      <c r="DB113" s="12"/>
      <c r="DC113" s="4"/>
      <c r="DD113" s="142">
        <f ca="1">DATE(IF(MONTH(TODAY())&lt;4,YEAR(TODAY())-1,YEAR(TODAY())),1,1)</f>
        <v>41640</v>
      </c>
      <c r="DE113" s="142"/>
      <c r="DF113" s="142"/>
      <c r="DG113" s="142"/>
      <c r="DH113" s="138"/>
      <c r="DI113" s="138"/>
      <c r="DJ113" s="138"/>
      <c r="DK113" s="138"/>
      <c r="DL113" s="138"/>
      <c r="DM113" s="138"/>
      <c r="DN113" s="138"/>
      <c r="DO113" s="138"/>
      <c r="DP113" s="138"/>
      <c r="DQ113" s="138"/>
      <c r="DR113" s="138"/>
      <c r="DS113" s="138"/>
      <c r="DT113" s="138"/>
      <c r="DU113" s="138"/>
      <c r="DV113" s="138"/>
      <c r="DW113" s="138"/>
      <c r="DX113" s="139">
        <f>BR113</f>
        <v>0</v>
      </c>
      <c r="DY113" s="139"/>
      <c r="DZ113" s="139"/>
      <c r="EA113" s="139"/>
      <c r="EB113" s="139"/>
      <c r="EC113" s="139"/>
      <c r="ED113" s="139"/>
      <c r="EE113" s="27"/>
      <c r="EG113" s="133"/>
      <c r="EH113" s="133"/>
    </row>
    <row r="114" spans="49:138" ht="6" customHeight="1">
      <c r="AW114" s="26"/>
      <c r="AX114" s="137" t="s">
        <v>35</v>
      </c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 t="s">
        <v>34</v>
      </c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4"/>
      <c r="BZ114" s="11"/>
      <c r="CA114" s="137" t="s">
        <v>35</v>
      </c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 t="s">
        <v>34</v>
      </c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2"/>
      <c r="DC114" s="4"/>
      <c r="DD114" s="137" t="s">
        <v>35</v>
      </c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 t="s">
        <v>34</v>
      </c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7"/>
      <c r="ED114" s="137"/>
      <c r="EE114" s="27"/>
      <c r="EG114" s="133"/>
      <c r="EH114" s="133"/>
    </row>
    <row r="115" spans="49:138" ht="5.25" customHeight="1">
      <c r="AW115" s="26"/>
      <c r="AX115" s="140">
        <f>B13</f>
        <v>0</v>
      </c>
      <c r="AY115" s="141"/>
      <c r="AZ115" s="141"/>
      <c r="BA115" s="141"/>
      <c r="BB115" s="141"/>
      <c r="BC115" s="141"/>
      <c r="BD115" s="141"/>
      <c r="BE115" s="159" t="s">
        <v>13</v>
      </c>
      <c r="BF115" s="141">
        <f>E13</f>
        <v>0</v>
      </c>
      <c r="BG115" s="141"/>
      <c r="BH115" s="141"/>
      <c r="BI115" s="141"/>
      <c r="BJ115" s="141"/>
      <c r="BK115" s="141"/>
      <c r="BL115" s="173" t="s">
        <v>38</v>
      </c>
      <c r="BM115" s="6" t="str">
        <f>IF(B15=A93,"①","１")</f>
        <v>１</v>
      </c>
      <c r="BN115" s="6" t="str">
        <f>IF(B15=A94,"②","２")</f>
        <v>２</v>
      </c>
      <c r="BO115" s="6" t="str">
        <f>IF(B15=A95,"③","３")</f>
        <v>３</v>
      </c>
      <c r="BP115" s="6" t="str">
        <f>IF(B15=A96,"④","４")</f>
        <v>４</v>
      </c>
      <c r="BQ115" s="6" t="str">
        <f>IF(B15=A97,"⑤","５")</f>
        <v>５</v>
      </c>
      <c r="BR115" s="6" t="str">
        <f>IF(B15=A98,"⑥","６")</f>
        <v>６</v>
      </c>
      <c r="BS115" s="6" t="str">
        <f>IF(B15=A99,"⑦","７")</f>
        <v>７</v>
      </c>
      <c r="BT115" s="6" t="str">
        <f>IF(B15=A100,"⑧","８")</f>
        <v>８</v>
      </c>
      <c r="BU115" s="6" t="str">
        <f>IF(A15=A101,"⑨","９")</f>
        <v>９</v>
      </c>
      <c r="BV115" s="138"/>
      <c r="BW115" s="138"/>
      <c r="BX115" s="138"/>
      <c r="BY115" s="4"/>
      <c r="BZ115" s="11"/>
      <c r="CA115" s="140">
        <f>AX115</f>
        <v>0</v>
      </c>
      <c r="CB115" s="141"/>
      <c r="CC115" s="141"/>
      <c r="CD115" s="141"/>
      <c r="CE115" s="141"/>
      <c r="CF115" s="141"/>
      <c r="CG115" s="141"/>
      <c r="CH115" s="159" t="s">
        <v>13</v>
      </c>
      <c r="CI115" s="141">
        <f>BF115</f>
        <v>0</v>
      </c>
      <c r="CJ115" s="141"/>
      <c r="CK115" s="141"/>
      <c r="CL115" s="141"/>
      <c r="CM115" s="141"/>
      <c r="CN115" s="141"/>
      <c r="CO115" s="173" t="s">
        <v>38</v>
      </c>
      <c r="CP115" s="6" t="str">
        <f aca="true" t="shared" si="0" ref="CP115:CX115">BM115</f>
        <v>１</v>
      </c>
      <c r="CQ115" s="6" t="str">
        <f t="shared" si="0"/>
        <v>２</v>
      </c>
      <c r="CR115" s="6" t="str">
        <f t="shared" si="0"/>
        <v>３</v>
      </c>
      <c r="CS115" s="6" t="str">
        <f t="shared" si="0"/>
        <v>４</v>
      </c>
      <c r="CT115" s="6" t="str">
        <f t="shared" si="0"/>
        <v>５</v>
      </c>
      <c r="CU115" s="6" t="str">
        <f t="shared" si="0"/>
        <v>６</v>
      </c>
      <c r="CV115" s="6" t="str">
        <f t="shared" si="0"/>
        <v>７</v>
      </c>
      <c r="CW115" s="6" t="str">
        <f t="shared" si="0"/>
        <v>８</v>
      </c>
      <c r="CX115" s="6" t="str">
        <f t="shared" si="0"/>
        <v>９</v>
      </c>
      <c r="CY115" s="138"/>
      <c r="CZ115" s="138"/>
      <c r="DA115" s="138"/>
      <c r="DB115" s="12"/>
      <c r="DC115" s="4"/>
      <c r="DD115" s="140">
        <f>AX115</f>
        <v>0</v>
      </c>
      <c r="DE115" s="141"/>
      <c r="DF115" s="141"/>
      <c r="DG115" s="141"/>
      <c r="DH115" s="141"/>
      <c r="DI115" s="141"/>
      <c r="DJ115" s="141"/>
      <c r="DK115" s="159" t="s">
        <v>13</v>
      </c>
      <c r="DL115" s="141">
        <f>BF115</f>
        <v>0</v>
      </c>
      <c r="DM115" s="141"/>
      <c r="DN115" s="141"/>
      <c r="DO115" s="141"/>
      <c r="DP115" s="141"/>
      <c r="DQ115" s="141"/>
      <c r="DR115" s="173" t="s">
        <v>38</v>
      </c>
      <c r="DS115" s="6" t="str">
        <f aca="true" t="shared" si="1" ref="DS115:EA115">BM115</f>
        <v>１</v>
      </c>
      <c r="DT115" s="6" t="str">
        <f t="shared" si="1"/>
        <v>２</v>
      </c>
      <c r="DU115" s="6" t="str">
        <f t="shared" si="1"/>
        <v>３</v>
      </c>
      <c r="DV115" s="6" t="str">
        <f t="shared" si="1"/>
        <v>４</v>
      </c>
      <c r="DW115" s="6" t="str">
        <f t="shared" si="1"/>
        <v>５</v>
      </c>
      <c r="DX115" s="6" t="str">
        <f t="shared" si="1"/>
        <v>６</v>
      </c>
      <c r="DY115" s="6" t="str">
        <f t="shared" si="1"/>
        <v>７</v>
      </c>
      <c r="DZ115" s="6" t="str">
        <f t="shared" si="1"/>
        <v>８</v>
      </c>
      <c r="EA115" s="6" t="str">
        <f t="shared" si="1"/>
        <v>９</v>
      </c>
      <c r="EB115" s="138"/>
      <c r="EC115" s="138"/>
      <c r="ED115" s="138"/>
      <c r="EE115" s="27"/>
      <c r="EG115" s="133"/>
      <c r="EH115" s="133"/>
    </row>
    <row r="116" spans="49:138" ht="15.75" customHeight="1">
      <c r="AW116" s="26"/>
      <c r="AX116" s="140"/>
      <c r="AY116" s="141"/>
      <c r="AZ116" s="141"/>
      <c r="BA116" s="141"/>
      <c r="BB116" s="141"/>
      <c r="BC116" s="141"/>
      <c r="BD116" s="141"/>
      <c r="BE116" s="159"/>
      <c r="BF116" s="141"/>
      <c r="BG116" s="141"/>
      <c r="BH116" s="141"/>
      <c r="BI116" s="141"/>
      <c r="BJ116" s="141"/>
      <c r="BK116" s="141"/>
      <c r="BL116" s="173"/>
      <c r="BM116" s="7" t="s">
        <v>24</v>
      </c>
      <c r="BN116" s="7" t="s">
        <v>25</v>
      </c>
      <c r="BO116" s="7" t="s">
        <v>26</v>
      </c>
      <c r="BP116" s="7" t="s">
        <v>27</v>
      </c>
      <c r="BQ116" s="7" t="s">
        <v>28</v>
      </c>
      <c r="BR116" s="7" t="s">
        <v>29</v>
      </c>
      <c r="BS116" s="7" t="s">
        <v>30</v>
      </c>
      <c r="BT116" s="7" t="s">
        <v>31</v>
      </c>
      <c r="BU116" s="7" t="s">
        <v>32</v>
      </c>
      <c r="BV116" s="7" t="s">
        <v>33</v>
      </c>
      <c r="BW116" s="160">
        <f>E16</f>
        <v>0</v>
      </c>
      <c r="BX116" s="161"/>
      <c r="BY116" s="4"/>
      <c r="BZ116" s="11"/>
      <c r="CA116" s="140"/>
      <c r="CB116" s="141"/>
      <c r="CC116" s="141"/>
      <c r="CD116" s="141"/>
      <c r="CE116" s="141"/>
      <c r="CF116" s="141"/>
      <c r="CG116" s="141"/>
      <c r="CH116" s="159"/>
      <c r="CI116" s="141"/>
      <c r="CJ116" s="141"/>
      <c r="CK116" s="141"/>
      <c r="CL116" s="141"/>
      <c r="CM116" s="141"/>
      <c r="CN116" s="141"/>
      <c r="CO116" s="173"/>
      <c r="CP116" s="7" t="s">
        <v>24</v>
      </c>
      <c r="CQ116" s="7" t="s">
        <v>25</v>
      </c>
      <c r="CR116" s="7" t="s">
        <v>26</v>
      </c>
      <c r="CS116" s="7" t="s">
        <v>27</v>
      </c>
      <c r="CT116" s="7" t="s">
        <v>28</v>
      </c>
      <c r="CU116" s="7" t="s">
        <v>29</v>
      </c>
      <c r="CV116" s="7" t="s">
        <v>30</v>
      </c>
      <c r="CW116" s="7" t="s">
        <v>31</v>
      </c>
      <c r="CX116" s="7" t="s">
        <v>32</v>
      </c>
      <c r="CY116" s="7" t="s">
        <v>33</v>
      </c>
      <c r="CZ116" s="160">
        <f>BW116</f>
        <v>0</v>
      </c>
      <c r="DA116" s="161"/>
      <c r="DB116" s="12"/>
      <c r="DC116" s="4"/>
      <c r="DD116" s="140"/>
      <c r="DE116" s="141"/>
      <c r="DF116" s="141"/>
      <c r="DG116" s="141"/>
      <c r="DH116" s="141"/>
      <c r="DI116" s="141"/>
      <c r="DJ116" s="141"/>
      <c r="DK116" s="159"/>
      <c r="DL116" s="141"/>
      <c r="DM116" s="141"/>
      <c r="DN116" s="141"/>
      <c r="DO116" s="141"/>
      <c r="DP116" s="141"/>
      <c r="DQ116" s="141"/>
      <c r="DR116" s="173"/>
      <c r="DS116" s="7" t="s">
        <v>24</v>
      </c>
      <c r="DT116" s="7" t="s">
        <v>25</v>
      </c>
      <c r="DU116" s="7" t="s">
        <v>26</v>
      </c>
      <c r="DV116" s="7" t="s">
        <v>27</v>
      </c>
      <c r="DW116" s="7" t="s">
        <v>28</v>
      </c>
      <c r="DX116" s="7" t="s">
        <v>29</v>
      </c>
      <c r="DY116" s="7" t="s">
        <v>30</v>
      </c>
      <c r="DZ116" s="7" t="s">
        <v>31</v>
      </c>
      <c r="EA116" s="7" t="s">
        <v>32</v>
      </c>
      <c r="EB116" s="7" t="s">
        <v>33</v>
      </c>
      <c r="EC116" s="160">
        <f>BW116</f>
        <v>0</v>
      </c>
      <c r="ED116" s="161"/>
      <c r="EE116" s="27"/>
      <c r="EG116" s="133"/>
      <c r="EH116" s="133"/>
    </row>
    <row r="117" spans="49:138" ht="8.25" customHeight="1">
      <c r="AW117" s="26"/>
      <c r="AX117" s="156" t="s">
        <v>14</v>
      </c>
      <c r="AY117" s="156"/>
      <c r="AZ117" s="156"/>
      <c r="BA117" s="156"/>
      <c r="BB117" s="156"/>
      <c r="BC117" s="156"/>
      <c r="BD117" s="156"/>
      <c r="BE117" s="150" t="s">
        <v>8</v>
      </c>
      <c r="BF117" s="150"/>
      <c r="BG117" s="21" t="s">
        <v>20</v>
      </c>
      <c r="BH117" s="134" t="s">
        <v>18</v>
      </c>
      <c r="BI117" s="135"/>
      <c r="BJ117" s="21" t="s">
        <v>21</v>
      </c>
      <c r="BK117" s="134" t="s">
        <v>19</v>
      </c>
      <c r="BL117" s="134"/>
      <c r="BM117" s="134" t="s">
        <v>20</v>
      </c>
      <c r="BN117" s="135"/>
      <c r="BO117" s="136" t="s">
        <v>18</v>
      </c>
      <c r="BP117" s="134"/>
      <c r="BQ117" s="134" t="s">
        <v>22</v>
      </c>
      <c r="BR117" s="134"/>
      <c r="BS117" s="134" t="s">
        <v>19</v>
      </c>
      <c r="BT117" s="135"/>
      <c r="BU117" s="136" t="s">
        <v>20</v>
      </c>
      <c r="BV117" s="134"/>
      <c r="BW117" s="22" t="s">
        <v>18</v>
      </c>
      <c r="BX117" s="23" t="s">
        <v>23</v>
      </c>
      <c r="BY117" s="4"/>
      <c r="BZ117" s="11"/>
      <c r="CA117" s="156" t="s">
        <v>14</v>
      </c>
      <c r="CB117" s="156"/>
      <c r="CC117" s="156"/>
      <c r="CD117" s="156"/>
      <c r="CE117" s="156"/>
      <c r="CF117" s="156"/>
      <c r="CG117" s="156"/>
      <c r="CH117" s="150" t="s">
        <v>8</v>
      </c>
      <c r="CI117" s="150"/>
      <c r="CJ117" s="21" t="s">
        <v>20</v>
      </c>
      <c r="CK117" s="134" t="s">
        <v>18</v>
      </c>
      <c r="CL117" s="135"/>
      <c r="CM117" s="21" t="s">
        <v>21</v>
      </c>
      <c r="CN117" s="134" t="s">
        <v>19</v>
      </c>
      <c r="CO117" s="134"/>
      <c r="CP117" s="134" t="s">
        <v>20</v>
      </c>
      <c r="CQ117" s="135"/>
      <c r="CR117" s="136" t="s">
        <v>18</v>
      </c>
      <c r="CS117" s="134"/>
      <c r="CT117" s="134" t="s">
        <v>22</v>
      </c>
      <c r="CU117" s="134"/>
      <c r="CV117" s="134" t="s">
        <v>19</v>
      </c>
      <c r="CW117" s="135"/>
      <c r="CX117" s="136" t="s">
        <v>20</v>
      </c>
      <c r="CY117" s="134"/>
      <c r="CZ117" s="22" t="s">
        <v>18</v>
      </c>
      <c r="DA117" s="23" t="s">
        <v>23</v>
      </c>
      <c r="DB117" s="12"/>
      <c r="DC117" s="4"/>
      <c r="DD117" s="156" t="s">
        <v>14</v>
      </c>
      <c r="DE117" s="156"/>
      <c r="DF117" s="156"/>
      <c r="DG117" s="156"/>
      <c r="DH117" s="156"/>
      <c r="DI117" s="156"/>
      <c r="DJ117" s="156"/>
      <c r="DK117" s="150" t="s">
        <v>8</v>
      </c>
      <c r="DL117" s="150"/>
      <c r="DM117" s="21" t="s">
        <v>20</v>
      </c>
      <c r="DN117" s="134" t="s">
        <v>18</v>
      </c>
      <c r="DO117" s="135"/>
      <c r="DP117" s="21" t="s">
        <v>21</v>
      </c>
      <c r="DQ117" s="134" t="s">
        <v>19</v>
      </c>
      <c r="DR117" s="134"/>
      <c r="DS117" s="134" t="s">
        <v>20</v>
      </c>
      <c r="DT117" s="135"/>
      <c r="DU117" s="136" t="s">
        <v>18</v>
      </c>
      <c r="DV117" s="134"/>
      <c r="DW117" s="134" t="s">
        <v>22</v>
      </c>
      <c r="DX117" s="134"/>
      <c r="DY117" s="134" t="s">
        <v>19</v>
      </c>
      <c r="DZ117" s="135"/>
      <c r="EA117" s="136" t="s">
        <v>20</v>
      </c>
      <c r="EB117" s="134"/>
      <c r="EC117" s="22" t="s">
        <v>18</v>
      </c>
      <c r="ED117" s="23" t="s">
        <v>23</v>
      </c>
      <c r="EE117" s="27"/>
      <c r="EG117" s="133"/>
      <c r="EH117" s="133"/>
    </row>
    <row r="118" spans="49:138" ht="42" customHeight="1">
      <c r="AW118" s="26"/>
      <c r="AX118" s="156"/>
      <c r="AY118" s="156"/>
      <c r="AZ118" s="156"/>
      <c r="BA118" s="156"/>
      <c r="BB118" s="156"/>
      <c r="BC118" s="156"/>
      <c r="BD118" s="156"/>
      <c r="BE118" s="150"/>
      <c r="BF118" s="150"/>
      <c r="BG118" s="18" t="str">
        <f>IF(LEN(D18)-10&gt;0,MID(D18,LEN(D18)-10,1),"　")</f>
        <v>　</v>
      </c>
      <c r="BH118" s="151" t="str">
        <f>IF(LEN(D18)-9&gt;0,MID(D18,LEN(D18)-9,1),"　")</f>
        <v>　</v>
      </c>
      <c r="BI118" s="152"/>
      <c r="BJ118" s="18" t="str">
        <f>IF(LEN(D18)-8&gt;0,MID(D18,LEN(D18)-8,1),"　")</f>
        <v>　</v>
      </c>
      <c r="BK118" s="151" t="str">
        <f>IF(LEN(D18)-7&gt;0,MID(D18,LEN(D18)-7,1),"　")</f>
        <v>　</v>
      </c>
      <c r="BL118" s="151"/>
      <c r="BM118" s="151" t="str">
        <f>IF(LEN(D18)-6&gt;0,MID(D18,LEN(D18)-6,1),"　")</f>
        <v>　</v>
      </c>
      <c r="BN118" s="152"/>
      <c r="BO118" s="158" t="str">
        <f>IF(LEN(D18)-5&gt;0,MID(D18,LEN(D18)-5,1),"　")</f>
        <v>　</v>
      </c>
      <c r="BP118" s="151"/>
      <c r="BQ118" s="151" t="str">
        <f>IF(LEN(D18)-4&gt;0,MID(D18,LEN(D18)-4,1),"　")</f>
        <v>　</v>
      </c>
      <c r="BR118" s="151"/>
      <c r="BS118" s="151" t="str">
        <f>IF(LEN(D18)-3&gt;0,MID(D18,LEN(D18)-3,1),"　")</f>
        <v>　</v>
      </c>
      <c r="BT118" s="152"/>
      <c r="BU118" s="158" t="str">
        <f>IF(LEN(D18)-2&gt;0,MID(D18,LEN(D18)-2,1),"　")</f>
        <v>　</v>
      </c>
      <c r="BV118" s="151"/>
      <c r="BW118" s="19" t="str">
        <f>IF(LEN(D18)-1&gt;0,MID(D18,LEN(D18)-1,1),"　")</f>
        <v>　</v>
      </c>
      <c r="BX118" s="20" t="str">
        <f>IF(LEN(D18)&gt;0,MID(D18,LEN(D18),1),"　")</f>
        <v>　</v>
      </c>
      <c r="BY118" s="4"/>
      <c r="BZ118" s="11"/>
      <c r="CA118" s="156"/>
      <c r="CB118" s="156"/>
      <c r="CC118" s="156"/>
      <c r="CD118" s="156"/>
      <c r="CE118" s="156"/>
      <c r="CF118" s="156"/>
      <c r="CG118" s="156"/>
      <c r="CH118" s="150"/>
      <c r="CI118" s="150"/>
      <c r="CJ118" s="18" t="str">
        <f aca="true" t="shared" si="2" ref="CJ118:CK122">BG118</f>
        <v>　</v>
      </c>
      <c r="CK118" s="151" t="str">
        <f t="shared" si="2"/>
        <v>　</v>
      </c>
      <c r="CL118" s="152"/>
      <c r="CM118" s="18" t="str">
        <f>BJ118</f>
        <v>　</v>
      </c>
      <c r="CN118" s="151" t="str">
        <f aca="true" t="shared" si="3" ref="CN118:CY118">BK118</f>
        <v>　</v>
      </c>
      <c r="CO118" s="151">
        <f t="shared" si="3"/>
        <v>0</v>
      </c>
      <c r="CP118" s="151" t="str">
        <f t="shared" si="3"/>
        <v>　</v>
      </c>
      <c r="CQ118" s="152">
        <f t="shared" si="3"/>
        <v>0</v>
      </c>
      <c r="CR118" s="158" t="str">
        <f t="shared" si="3"/>
        <v>　</v>
      </c>
      <c r="CS118" s="151">
        <f t="shared" si="3"/>
        <v>0</v>
      </c>
      <c r="CT118" s="151" t="str">
        <f t="shared" si="3"/>
        <v>　</v>
      </c>
      <c r="CU118" s="151">
        <f t="shared" si="3"/>
        <v>0</v>
      </c>
      <c r="CV118" s="151" t="str">
        <f t="shared" si="3"/>
        <v>　</v>
      </c>
      <c r="CW118" s="152">
        <f t="shared" si="3"/>
        <v>0</v>
      </c>
      <c r="CX118" s="158" t="str">
        <f t="shared" si="3"/>
        <v>　</v>
      </c>
      <c r="CY118" s="151">
        <f t="shared" si="3"/>
        <v>0</v>
      </c>
      <c r="CZ118" s="19" t="str">
        <f aca="true" t="shared" si="4" ref="CZ118:DA122">BW118</f>
        <v>　</v>
      </c>
      <c r="DA118" s="20" t="str">
        <f t="shared" si="4"/>
        <v>　</v>
      </c>
      <c r="DB118" s="12"/>
      <c r="DC118" s="4"/>
      <c r="DD118" s="156"/>
      <c r="DE118" s="156"/>
      <c r="DF118" s="156"/>
      <c r="DG118" s="156"/>
      <c r="DH118" s="156"/>
      <c r="DI118" s="156"/>
      <c r="DJ118" s="156"/>
      <c r="DK118" s="150"/>
      <c r="DL118" s="150"/>
      <c r="DM118" s="18" t="str">
        <f aca="true" t="shared" si="5" ref="DM118:DP122">BG118</f>
        <v>　</v>
      </c>
      <c r="DN118" s="151" t="str">
        <f t="shared" si="5"/>
        <v>　</v>
      </c>
      <c r="DO118" s="152">
        <f t="shared" si="5"/>
        <v>0</v>
      </c>
      <c r="DP118" s="18" t="str">
        <f t="shared" si="5"/>
        <v>　</v>
      </c>
      <c r="DQ118" s="151" t="str">
        <f aca="true" t="shared" si="6" ref="DQ118:EB118">BK118</f>
        <v>　</v>
      </c>
      <c r="DR118" s="151">
        <f t="shared" si="6"/>
        <v>0</v>
      </c>
      <c r="DS118" s="151" t="str">
        <f t="shared" si="6"/>
        <v>　</v>
      </c>
      <c r="DT118" s="152">
        <f t="shared" si="6"/>
        <v>0</v>
      </c>
      <c r="DU118" s="158" t="str">
        <f t="shared" si="6"/>
        <v>　</v>
      </c>
      <c r="DV118" s="151">
        <f t="shared" si="6"/>
        <v>0</v>
      </c>
      <c r="DW118" s="151" t="str">
        <f t="shared" si="6"/>
        <v>　</v>
      </c>
      <c r="DX118" s="151">
        <f t="shared" si="6"/>
        <v>0</v>
      </c>
      <c r="DY118" s="151" t="str">
        <f t="shared" si="6"/>
        <v>　</v>
      </c>
      <c r="DZ118" s="152">
        <f t="shared" si="6"/>
        <v>0</v>
      </c>
      <c r="EA118" s="158" t="str">
        <f t="shared" si="6"/>
        <v>　</v>
      </c>
      <c r="EB118" s="151">
        <f t="shared" si="6"/>
        <v>0</v>
      </c>
      <c r="EC118" s="19" t="str">
        <f aca="true" t="shared" si="7" ref="EC118:ED122">BW118</f>
        <v>　</v>
      </c>
      <c r="ED118" s="20" t="str">
        <f t="shared" si="7"/>
        <v>　</v>
      </c>
      <c r="EE118" s="27"/>
      <c r="EG118" s="133"/>
      <c r="EH118" s="133"/>
    </row>
    <row r="119" spans="49:138" ht="26.25" customHeight="1">
      <c r="AW119" s="26"/>
      <c r="AX119" s="156" t="s">
        <v>4</v>
      </c>
      <c r="AY119" s="156"/>
      <c r="AZ119" s="156"/>
      <c r="BA119" s="156"/>
      <c r="BB119" s="156"/>
      <c r="BC119" s="156"/>
      <c r="BD119" s="156"/>
      <c r="BE119" s="150" t="s">
        <v>9</v>
      </c>
      <c r="BF119" s="150"/>
      <c r="BG119" s="18" t="str">
        <f>IF(LEN(D19)-10&gt;0,MID(D19,LEN(D19)-10,1),"　")</f>
        <v>　</v>
      </c>
      <c r="BH119" s="151" t="str">
        <f>IF(LEN(D19)-9&gt;0,MID(D19,LEN(D19)-9,1),"　")</f>
        <v>　</v>
      </c>
      <c r="BI119" s="152"/>
      <c r="BJ119" s="18" t="str">
        <f>IF(LEN(D19)-8&gt;0,MID(D19,LEN(D19)-8,1),"　")</f>
        <v>　</v>
      </c>
      <c r="BK119" s="151" t="str">
        <f>IF(LEN(D19)-7&gt;0,MID(D19,LEN(D19)-7,1),"　")</f>
        <v>　</v>
      </c>
      <c r="BL119" s="151"/>
      <c r="BM119" s="151" t="str">
        <f>IF(LEN(D19)-6&gt;0,MID(D19,LEN(D19)-6,1),"　")</f>
        <v>　</v>
      </c>
      <c r="BN119" s="152"/>
      <c r="BO119" s="158" t="str">
        <f>IF(LEN(D19)-5&gt;0,MID(D19,LEN(D19)-5,1),"　")</f>
        <v>　</v>
      </c>
      <c r="BP119" s="151"/>
      <c r="BQ119" s="151" t="str">
        <f>IF(LEN(D19)-4&gt;0,MID(D19,LEN(D19)-4,1),"　")</f>
        <v>　</v>
      </c>
      <c r="BR119" s="151"/>
      <c r="BS119" s="151" t="str">
        <f>IF(LEN(D19)-3&gt;0,MID(D19,LEN(D19)-3,1),"　")</f>
        <v>　</v>
      </c>
      <c r="BT119" s="152"/>
      <c r="BU119" s="158" t="str">
        <f>IF(LEN(D19)-2&gt;0,MID(D19,LEN(D19)-2,1),"　")</f>
        <v>　</v>
      </c>
      <c r="BV119" s="151"/>
      <c r="BW119" s="19" t="str">
        <f>IF(LEN(D19)-1&gt;0,MID(D19,LEN(D19)-1,1),"　")</f>
        <v>　</v>
      </c>
      <c r="BX119" s="20" t="str">
        <f>IF(LEN(D19)&gt;0,MID(D19,LEN(D19),1),"　")</f>
        <v>　</v>
      </c>
      <c r="BY119" s="4"/>
      <c r="BZ119" s="11"/>
      <c r="CA119" s="156" t="s">
        <v>4</v>
      </c>
      <c r="CB119" s="156"/>
      <c r="CC119" s="156"/>
      <c r="CD119" s="156"/>
      <c r="CE119" s="156"/>
      <c r="CF119" s="156"/>
      <c r="CG119" s="156"/>
      <c r="CH119" s="150" t="s">
        <v>9</v>
      </c>
      <c r="CI119" s="150"/>
      <c r="CJ119" s="8" t="str">
        <f t="shared" si="2"/>
        <v>　</v>
      </c>
      <c r="CK119" s="178" t="str">
        <f t="shared" si="2"/>
        <v>　</v>
      </c>
      <c r="CL119" s="179"/>
      <c r="CM119" s="8" t="str">
        <f>BJ119</f>
        <v>　</v>
      </c>
      <c r="CN119" s="178" t="str">
        <f aca="true" t="shared" si="8" ref="CN119:CY122">BK119</f>
        <v>　</v>
      </c>
      <c r="CO119" s="178">
        <f t="shared" si="8"/>
        <v>0</v>
      </c>
      <c r="CP119" s="178" t="str">
        <f t="shared" si="8"/>
        <v>　</v>
      </c>
      <c r="CQ119" s="179">
        <f t="shared" si="8"/>
        <v>0</v>
      </c>
      <c r="CR119" s="180" t="str">
        <f t="shared" si="8"/>
        <v>　</v>
      </c>
      <c r="CS119" s="178">
        <f t="shared" si="8"/>
        <v>0</v>
      </c>
      <c r="CT119" s="178" t="str">
        <f t="shared" si="8"/>
        <v>　</v>
      </c>
      <c r="CU119" s="178">
        <f t="shared" si="8"/>
        <v>0</v>
      </c>
      <c r="CV119" s="178" t="str">
        <f t="shared" si="8"/>
        <v>　</v>
      </c>
      <c r="CW119" s="179">
        <f t="shared" si="8"/>
        <v>0</v>
      </c>
      <c r="CX119" s="180" t="str">
        <f t="shared" si="8"/>
        <v>　</v>
      </c>
      <c r="CY119" s="178">
        <f t="shared" si="8"/>
        <v>0</v>
      </c>
      <c r="CZ119" s="9" t="str">
        <f t="shared" si="4"/>
        <v>　</v>
      </c>
      <c r="DA119" s="10" t="str">
        <f t="shared" si="4"/>
        <v>　</v>
      </c>
      <c r="DB119" s="12"/>
      <c r="DC119" s="4"/>
      <c r="DD119" s="156" t="s">
        <v>4</v>
      </c>
      <c r="DE119" s="156"/>
      <c r="DF119" s="156"/>
      <c r="DG119" s="156"/>
      <c r="DH119" s="156"/>
      <c r="DI119" s="156"/>
      <c r="DJ119" s="156"/>
      <c r="DK119" s="150" t="s">
        <v>9</v>
      </c>
      <c r="DL119" s="150"/>
      <c r="DM119" s="8" t="str">
        <f t="shared" si="5"/>
        <v>　</v>
      </c>
      <c r="DN119" s="178" t="str">
        <f t="shared" si="5"/>
        <v>　</v>
      </c>
      <c r="DO119" s="179">
        <f t="shared" si="5"/>
        <v>0</v>
      </c>
      <c r="DP119" s="8" t="str">
        <f t="shared" si="5"/>
        <v>　</v>
      </c>
      <c r="DQ119" s="178" t="str">
        <f aca="true" t="shared" si="9" ref="DQ119:EB122">BK119</f>
        <v>　</v>
      </c>
      <c r="DR119" s="178">
        <f t="shared" si="9"/>
        <v>0</v>
      </c>
      <c r="DS119" s="178" t="str">
        <f t="shared" si="9"/>
        <v>　</v>
      </c>
      <c r="DT119" s="179">
        <f t="shared" si="9"/>
        <v>0</v>
      </c>
      <c r="DU119" s="180" t="str">
        <f t="shared" si="9"/>
        <v>　</v>
      </c>
      <c r="DV119" s="178">
        <f t="shared" si="9"/>
        <v>0</v>
      </c>
      <c r="DW119" s="178" t="str">
        <f t="shared" si="9"/>
        <v>　</v>
      </c>
      <c r="DX119" s="178">
        <f t="shared" si="9"/>
        <v>0</v>
      </c>
      <c r="DY119" s="178" t="str">
        <f t="shared" si="9"/>
        <v>　</v>
      </c>
      <c r="DZ119" s="179">
        <f t="shared" si="9"/>
        <v>0</v>
      </c>
      <c r="EA119" s="180" t="str">
        <f t="shared" si="9"/>
        <v>　</v>
      </c>
      <c r="EB119" s="178">
        <f t="shared" si="9"/>
        <v>0</v>
      </c>
      <c r="EC119" s="9" t="str">
        <f t="shared" si="7"/>
        <v>　</v>
      </c>
      <c r="ED119" s="10" t="str">
        <f t="shared" si="7"/>
        <v>　</v>
      </c>
      <c r="EE119" s="27"/>
      <c r="EG119" s="133"/>
      <c r="EH119" s="133"/>
    </row>
    <row r="120" spans="49:138" ht="26.25" customHeight="1">
      <c r="AW120" s="26"/>
      <c r="AX120" s="156" t="s">
        <v>5</v>
      </c>
      <c r="AY120" s="156"/>
      <c r="AZ120" s="156"/>
      <c r="BA120" s="156"/>
      <c r="BB120" s="156"/>
      <c r="BC120" s="156"/>
      <c r="BD120" s="156"/>
      <c r="BE120" s="150" t="s">
        <v>10</v>
      </c>
      <c r="BF120" s="150"/>
      <c r="BG120" s="18" t="str">
        <f>IF(LEN(D20)-10&gt;0,MID(D20,LEN(D20)-10,1),"　")</f>
        <v>　</v>
      </c>
      <c r="BH120" s="151" t="str">
        <f>IF(LEN(D20)-9&gt;0,MID(D20,LEN(D20)-9,1),"　")</f>
        <v>　</v>
      </c>
      <c r="BI120" s="152"/>
      <c r="BJ120" s="18" t="str">
        <f>IF(LEN(D20)-8&gt;0,MID(D20,LEN(D20)-8,1),"　")</f>
        <v>　</v>
      </c>
      <c r="BK120" s="151" t="str">
        <f>IF(LEN(D20)-7&gt;0,MID(D20,LEN(D20)-7,1),"　")</f>
        <v>　</v>
      </c>
      <c r="BL120" s="151"/>
      <c r="BM120" s="151" t="str">
        <f>IF(LEN(D20)-6&gt;0,MID(D20,LEN(D20)-6,1),"　")</f>
        <v>　</v>
      </c>
      <c r="BN120" s="152"/>
      <c r="BO120" s="158" t="str">
        <f>IF(LEN(D20)-5&gt;0,MID(D20,LEN(D20)-5,1),"　")</f>
        <v>　</v>
      </c>
      <c r="BP120" s="151"/>
      <c r="BQ120" s="151" t="str">
        <f>IF(LEN(D20)-4&gt;0,MID(D20,LEN(D20)-4,1),"　")</f>
        <v>　</v>
      </c>
      <c r="BR120" s="151"/>
      <c r="BS120" s="151" t="str">
        <f>IF(LEN(D20)-3&gt;0,MID(D20,LEN(D20)-3,1),"　")</f>
        <v>　</v>
      </c>
      <c r="BT120" s="152"/>
      <c r="BU120" s="158" t="str">
        <f>IF(LEN(D20)-2&gt;0,MID(D20,LEN(D20)-2,1),"　")</f>
        <v>　</v>
      </c>
      <c r="BV120" s="151"/>
      <c r="BW120" s="19" t="str">
        <f>IF(LEN(D20)-1&gt;0,MID(D20,LEN(D20)-1,1),"　")</f>
        <v>　</v>
      </c>
      <c r="BX120" s="20" t="str">
        <f>IF(LEN(D20)&gt;0,MID(D20,LEN(D20),1),"　")</f>
        <v>　</v>
      </c>
      <c r="BY120" s="4"/>
      <c r="BZ120" s="11"/>
      <c r="CA120" s="156" t="s">
        <v>5</v>
      </c>
      <c r="CB120" s="156"/>
      <c r="CC120" s="156"/>
      <c r="CD120" s="156"/>
      <c r="CE120" s="156"/>
      <c r="CF120" s="156"/>
      <c r="CG120" s="156"/>
      <c r="CH120" s="150" t="s">
        <v>10</v>
      </c>
      <c r="CI120" s="150"/>
      <c r="CJ120" s="8" t="str">
        <f t="shared" si="2"/>
        <v>　</v>
      </c>
      <c r="CK120" s="178" t="str">
        <f t="shared" si="2"/>
        <v>　</v>
      </c>
      <c r="CL120" s="179"/>
      <c r="CM120" s="8" t="str">
        <f>BJ120</f>
        <v>　</v>
      </c>
      <c r="CN120" s="178" t="str">
        <f t="shared" si="8"/>
        <v>　</v>
      </c>
      <c r="CO120" s="178">
        <f t="shared" si="8"/>
        <v>0</v>
      </c>
      <c r="CP120" s="178" t="str">
        <f t="shared" si="8"/>
        <v>　</v>
      </c>
      <c r="CQ120" s="179">
        <f t="shared" si="8"/>
        <v>0</v>
      </c>
      <c r="CR120" s="180" t="str">
        <f t="shared" si="8"/>
        <v>　</v>
      </c>
      <c r="CS120" s="178">
        <f t="shared" si="8"/>
        <v>0</v>
      </c>
      <c r="CT120" s="178" t="str">
        <f t="shared" si="8"/>
        <v>　</v>
      </c>
      <c r="CU120" s="178">
        <f t="shared" si="8"/>
        <v>0</v>
      </c>
      <c r="CV120" s="178" t="str">
        <f t="shared" si="8"/>
        <v>　</v>
      </c>
      <c r="CW120" s="179">
        <f t="shared" si="8"/>
        <v>0</v>
      </c>
      <c r="CX120" s="180" t="str">
        <f t="shared" si="8"/>
        <v>　</v>
      </c>
      <c r="CY120" s="178">
        <f t="shared" si="8"/>
        <v>0</v>
      </c>
      <c r="CZ120" s="9" t="str">
        <f t="shared" si="4"/>
        <v>　</v>
      </c>
      <c r="DA120" s="10" t="str">
        <f t="shared" si="4"/>
        <v>　</v>
      </c>
      <c r="DB120" s="12"/>
      <c r="DC120" s="4"/>
      <c r="DD120" s="156" t="s">
        <v>5</v>
      </c>
      <c r="DE120" s="156"/>
      <c r="DF120" s="156"/>
      <c r="DG120" s="156"/>
      <c r="DH120" s="156"/>
      <c r="DI120" s="156"/>
      <c r="DJ120" s="156"/>
      <c r="DK120" s="150" t="s">
        <v>10</v>
      </c>
      <c r="DL120" s="150"/>
      <c r="DM120" s="8" t="str">
        <f t="shared" si="5"/>
        <v>　</v>
      </c>
      <c r="DN120" s="178" t="str">
        <f t="shared" si="5"/>
        <v>　</v>
      </c>
      <c r="DO120" s="179">
        <f t="shared" si="5"/>
        <v>0</v>
      </c>
      <c r="DP120" s="8" t="str">
        <f t="shared" si="5"/>
        <v>　</v>
      </c>
      <c r="DQ120" s="178" t="str">
        <f t="shared" si="9"/>
        <v>　</v>
      </c>
      <c r="DR120" s="178">
        <f t="shared" si="9"/>
        <v>0</v>
      </c>
      <c r="DS120" s="178" t="str">
        <f t="shared" si="9"/>
        <v>　</v>
      </c>
      <c r="DT120" s="179">
        <f t="shared" si="9"/>
        <v>0</v>
      </c>
      <c r="DU120" s="180" t="str">
        <f t="shared" si="9"/>
        <v>　</v>
      </c>
      <c r="DV120" s="178">
        <f t="shared" si="9"/>
        <v>0</v>
      </c>
      <c r="DW120" s="178" t="str">
        <f t="shared" si="9"/>
        <v>　</v>
      </c>
      <c r="DX120" s="178">
        <f t="shared" si="9"/>
        <v>0</v>
      </c>
      <c r="DY120" s="178" t="str">
        <f t="shared" si="9"/>
        <v>　</v>
      </c>
      <c r="DZ120" s="179">
        <f t="shared" si="9"/>
        <v>0</v>
      </c>
      <c r="EA120" s="180" t="str">
        <f t="shared" si="9"/>
        <v>　</v>
      </c>
      <c r="EB120" s="178">
        <f t="shared" si="9"/>
        <v>0</v>
      </c>
      <c r="EC120" s="9" t="str">
        <f t="shared" si="7"/>
        <v>　</v>
      </c>
      <c r="ED120" s="10" t="str">
        <f t="shared" si="7"/>
        <v>　</v>
      </c>
      <c r="EE120" s="27"/>
      <c r="EG120" s="133"/>
      <c r="EH120" s="133"/>
    </row>
    <row r="121" spans="49:138" ht="26.25" customHeight="1">
      <c r="AW121" s="26"/>
      <c r="AX121" s="155" t="s">
        <v>6</v>
      </c>
      <c r="AY121" s="155"/>
      <c r="AZ121" s="155"/>
      <c r="BA121" s="155"/>
      <c r="BB121" s="155"/>
      <c r="BC121" s="155"/>
      <c r="BD121" s="155"/>
      <c r="BE121" s="145" t="s">
        <v>11</v>
      </c>
      <c r="BF121" s="145"/>
      <c r="BG121" s="16" t="str">
        <f>IF(LEN(D21)-10&gt;0,MID(D21,LEN(D21)-10,1),"　")</f>
        <v>　</v>
      </c>
      <c r="BH121" s="148" t="str">
        <f>IF(LEN(D21)-9&gt;0,MID(D21,LEN(D21)-9,1),"　")</f>
        <v>　</v>
      </c>
      <c r="BI121" s="149"/>
      <c r="BJ121" s="16" t="str">
        <f>IF(LEN(D21)-8&gt;0,MID(D21,LEN(D21)-8,1),"　")</f>
        <v>　</v>
      </c>
      <c r="BK121" s="148" t="str">
        <f>IF(LEN(D21)-7&gt;0,MID(D21,LEN(D21)-7,1),"　")</f>
        <v>　</v>
      </c>
      <c r="BL121" s="148"/>
      <c r="BM121" s="148" t="str">
        <f>IF(LEN(D21)-6&gt;0,MID(D21,LEN(D21)-6,1),"　")</f>
        <v>　</v>
      </c>
      <c r="BN121" s="149"/>
      <c r="BO121" s="162" t="str">
        <f>IF(LEN(D21)-5&gt;0,MID(D21,LEN(D21)-5,1),"　")</f>
        <v>　</v>
      </c>
      <c r="BP121" s="148"/>
      <c r="BQ121" s="148" t="str">
        <f>IF(LEN(D21)-4&gt;0,MID(D21,LEN(D21)-4,1),"　")</f>
        <v>　</v>
      </c>
      <c r="BR121" s="148"/>
      <c r="BS121" s="148" t="str">
        <f>IF(LEN(D21)-3&gt;0,MID(D21,LEN(D21)-3,1),"　")</f>
        <v>　</v>
      </c>
      <c r="BT121" s="149"/>
      <c r="BU121" s="162" t="str">
        <f>IF(LEN(D21)-2&gt;0,MID(D21,LEN(D21)-2,1),"　")</f>
        <v>　</v>
      </c>
      <c r="BV121" s="148"/>
      <c r="BW121" s="2" t="str">
        <f>IF(LEN(D21)-1&gt;0,MID(D21,LEN(D21)-1,1),"　")</f>
        <v>　</v>
      </c>
      <c r="BX121" s="17" t="str">
        <f>IF(LEN(D21)&gt;0,MID(D21,LEN(D21),1),"　")</f>
        <v>　</v>
      </c>
      <c r="BY121" s="4"/>
      <c r="BZ121" s="11"/>
      <c r="CA121" s="155" t="s">
        <v>6</v>
      </c>
      <c r="CB121" s="155"/>
      <c r="CC121" s="155"/>
      <c r="CD121" s="155"/>
      <c r="CE121" s="155"/>
      <c r="CF121" s="155"/>
      <c r="CG121" s="155"/>
      <c r="CH121" s="145" t="s">
        <v>11</v>
      </c>
      <c r="CI121" s="145"/>
      <c r="CJ121" s="13" t="str">
        <f t="shared" si="2"/>
        <v>　</v>
      </c>
      <c r="CK121" s="171" t="str">
        <f t="shared" si="2"/>
        <v>　</v>
      </c>
      <c r="CL121" s="172"/>
      <c r="CM121" s="13" t="str">
        <f>BJ121</f>
        <v>　</v>
      </c>
      <c r="CN121" s="171" t="str">
        <f t="shared" si="8"/>
        <v>　</v>
      </c>
      <c r="CO121" s="171">
        <f t="shared" si="8"/>
        <v>0</v>
      </c>
      <c r="CP121" s="171" t="str">
        <f t="shared" si="8"/>
        <v>　</v>
      </c>
      <c r="CQ121" s="172">
        <f t="shared" si="8"/>
        <v>0</v>
      </c>
      <c r="CR121" s="181" t="str">
        <f t="shared" si="8"/>
        <v>　</v>
      </c>
      <c r="CS121" s="171">
        <f t="shared" si="8"/>
        <v>0</v>
      </c>
      <c r="CT121" s="171" t="str">
        <f t="shared" si="8"/>
        <v>　</v>
      </c>
      <c r="CU121" s="171">
        <f t="shared" si="8"/>
        <v>0</v>
      </c>
      <c r="CV121" s="171" t="str">
        <f t="shared" si="8"/>
        <v>　</v>
      </c>
      <c r="CW121" s="172">
        <f t="shared" si="8"/>
        <v>0</v>
      </c>
      <c r="CX121" s="181" t="str">
        <f t="shared" si="8"/>
        <v>　</v>
      </c>
      <c r="CY121" s="171">
        <f t="shared" si="8"/>
        <v>0</v>
      </c>
      <c r="CZ121" s="14" t="str">
        <f t="shared" si="4"/>
        <v>　</v>
      </c>
      <c r="DA121" s="15" t="str">
        <f t="shared" si="4"/>
        <v>　</v>
      </c>
      <c r="DB121" s="12"/>
      <c r="DC121" s="4"/>
      <c r="DD121" s="155" t="s">
        <v>6</v>
      </c>
      <c r="DE121" s="155"/>
      <c r="DF121" s="155"/>
      <c r="DG121" s="155"/>
      <c r="DH121" s="155"/>
      <c r="DI121" s="155"/>
      <c r="DJ121" s="155"/>
      <c r="DK121" s="145" t="s">
        <v>11</v>
      </c>
      <c r="DL121" s="145"/>
      <c r="DM121" s="13" t="str">
        <f t="shared" si="5"/>
        <v>　</v>
      </c>
      <c r="DN121" s="171" t="str">
        <f t="shared" si="5"/>
        <v>　</v>
      </c>
      <c r="DO121" s="172">
        <f t="shared" si="5"/>
        <v>0</v>
      </c>
      <c r="DP121" s="13" t="str">
        <f t="shared" si="5"/>
        <v>　</v>
      </c>
      <c r="DQ121" s="171" t="str">
        <f t="shared" si="9"/>
        <v>　</v>
      </c>
      <c r="DR121" s="171">
        <f t="shared" si="9"/>
        <v>0</v>
      </c>
      <c r="DS121" s="171" t="str">
        <f t="shared" si="9"/>
        <v>　</v>
      </c>
      <c r="DT121" s="172">
        <f t="shared" si="9"/>
        <v>0</v>
      </c>
      <c r="DU121" s="181" t="str">
        <f t="shared" si="9"/>
        <v>　</v>
      </c>
      <c r="DV121" s="171">
        <f t="shared" si="9"/>
        <v>0</v>
      </c>
      <c r="DW121" s="171" t="str">
        <f t="shared" si="9"/>
        <v>　</v>
      </c>
      <c r="DX121" s="171">
        <f t="shared" si="9"/>
        <v>0</v>
      </c>
      <c r="DY121" s="171" t="str">
        <f t="shared" si="9"/>
        <v>　</v>
      </c>
      <c r="DZ121" s="172">
        <f t="shared" si="9"/>
        <v>0</v>
      </c>
      <c r="EA121" s="181" t="str">
        <f t="shared" si="9"/>
        <v>　</v>
      </c>
      <c r="EB121" s="171">
        <f t="shared" si="9"/>
        <v>0</v>
      </c>
      <c r="EC121" s="14" t="str">
        <f t="shared" si="7"/>
        <v>　</v>
      </c>
      <c r="ED121" s="15" t="str">
        <f t="shared" si="7"/>
        <v>　</v>
      </c>
      <c r="EE121" s="27"/>
      <c r="EG121" s="133"/>
      <c r="EH121" s="133"/>
    </row>
    <row r="122" spans="49:138" ht="26.25" customHeight="1">
      <c r="AW122" s="26"/>
      <c r="AX122" s="153" t="s">
        <v>7</v>
      </c>
      <c r="AY122" s="154"/>
      <c r="AZ122" s="154"/>
      <c r="BA122" s="154"/>
      <c r="BB122" s="154"/>
      <c r="BC122" s="154"/>
      <c r="BD122" s="154"/>
      <c r="BE122" s="146" t="s">
        <v>12</v>
      </c>
      <c r="BF122" s="146"/>
      <c r="BG122" s="51" t="str">
        <f>IF(LEN(D22)-10&gt;0,MID(D22,LEN(D22)-10,1),"　")</f>
        <v>　</v>
      </c>
      <c r="BH122" s="144" t="str">
        <f>IF(LEN(D22)-9&gt;0,MID(D22,LEN(D22)-9,1),"　")</f>
        <v>　</v>
      </c>
      <c r="BI122" s="147"/>
      <c r="BJ122" s="51" t="str">
        <f>IF(LEN(D22)-8&gt;0,MID(D22,LEN(D22)-8,1),"　")</f>
        <v>　</v>
      </c>
      <c r="BK122" s="144" t="str">
        <f>IF(LEN(D22)-7&gt;0,MID(D22,LEN(D22)-7,1),"　")</f>
        <v>　</v>
      </c>
      <c r="BL122" s="144"/>
      <c r="BM122" s="144" t="str">
        <f>IF(LEN(D22)-6&gt;0,MID(D22,LEN(D22)-6,1),"　")</f>
        <v>　</v>
      </c>
      <c r="BN122" s="147"/>
      <c r="BO122" s="143" t="str">
        <f>IF(LEN(D22)-5&gt;0,MID(D22,LEN(D22)-5,1),"　")</f>
        <v>　</v>
      </c>
      <c r="BP122" s="144"/>
      <c r="BQ122" s="144" t="str">
        <f>IF(LEN(D22)-4&gt;0,MID(D22,LEN(D22)-4,1),"　")</f>
        <v>　</v>
      </c>
      <c r="BR122" s="144"/>
      <c r="BS122" s="144" t="str">
        <f>IF(LEN(D22)-3&gt;0,MID(D22,LEN(D22)-3,1),"　")</f>
        <v>　</v>
      </c>
      <c r="BT122" s="147"/>
      <c r="BU122" s="143" t="str">
        <f>IF(LEN(D22)-2&gt;0,MID(D22,LEN(D22)-2,1),"　")</f>
        <v>　</v>
      </c>
      <c r="BV122" s="144"/>
      <c r="BW122" s="52" t="str">
        <f>IF(LEN(D22)-1&gt;0,MID(D22,LEN(D22)-1,1),"　")</f>
        <v>　</v>
      </c>
      <c r="BX122" s="53" t="str">
        <f>IF(LEN(D22)&gt;0,MID(D22,LEN(D22),1),"　")</f>
        <v>0</v>
      </c>
      <c r="BY122" s="4"/>
      <c r="BZ122" s="11"/>
      <c r="CA122" s="153" t="s">
        <v>7</v>
      </c>
      <c r="CB122" s="154"/>
      <c r="CC122" s="154"/>
      <c r="CD122" s="154"/>
      <c r="CE122" s="154"/>
      <c r="CF122" s="154"/>
      <c r="CG122" s="154"/>
      <c r="CH122" s="146" t="s">
        <v>12</v>
      </c>
      <c r="CI122" s="146"/>
      <c r="CJ122" s="51" t="str">
        <f t="shared" si="2"/>
        <v>　</v>
      </c>
      <c r="CK122" s="144" t="str">
        <f t="shared" si="2"/>
        <v>　</v>
      </c>
      <c r="CL122" s="147"/>
      <c r="CM122" s="51" t="str">
        <f>BJ122</f>
        <v>　</v>
      </c>
      <c r="CN122" s="144" t="str">
        <f t="shared" si="8"/>
        <v>　</v>
      </c>
      <c r="CO122" s="144">
        <f t="shared" si="8"/>
        <v>0</v>
      </c>
      <c r="CP122" s="144" t="str">
        <f t="shared" si="8"/>
        <v>　</v>
      </c>
      <c r="CQ122" s="147">
        <f t="shared" si="8"/>
        <v>0</v>
      </c>
      <c r="CR122" s="143" t="str">
        <f t="shared" si="8"/>
        <v>　</v>
      </c>
      <c r="CS122" s="144">
        <f t="shared" si="8"/>
        <v>0</v>
      </c>
      <c r="CT122" s="144" t="str">
        <f t="shared" si="8"/>
        <v>　</v>
      </c>
      <c r="CU122" s="144">
        <f t="shared" si="8"/>
        <v>0</v>
      </c>
      <c r="CV122" s="144" t="str">
        <f t="shared" si="8"/>
        <v>　</v>
      </c>
      <c r="CW122" s="147">
        <f t="shared" si="8"/>
        <v>0</v>
      </c>
      <c r="CX122" s="143" t="str">
        <f t="shared" si="8"/>
        <v>　</v>
      </c>
      <c r="CY122" s="144">
        <f t="shared" si="8"/>
        <v>0</v>
      </c>
      <c r="CZ122" s="52" t="str">
        <f t="shared" si="4"/>
        <v>　</v>
      </c>
      <c r="DA122" s="53" t="str">
        <f t="shared" si="4"/>
        <v>0</v>
      </c>
      <c r="DB122" s="12"/>
      <c r="DC122" s="4"/>
      <c r="DD122" s="153" t="s">
        <v>7</v>
      </c>
      <c r="DE122" s="154"/>
      <c r="DF122" s="154"/>
      <c r="DG122" s="154"/>
      <c r="DH122" s="154"/>
      <c r="DI122" s="154"/>
      <c r="DJ122" s="154"/>
      <c r="DK122" s="146" t="s">
        <v>12</v>
      </c>
      <c r="DL122" s="146"/>
      <c r="DM122" s="51" t="str">
        <f t="shared" si="5"/>
        <v>　</v>
      </c>
      <c r="DN122" s="144" t="str">
        <f t="shared" si="5"/>
        <v>　</v>
      </c>
      <c r="DO122" s="147">
        <f t="shared" si="5"/>
        <v>0</v>
      </c>
      <c r="DP122" s="51" t="str">
        <f t="shared" si="5"/>
        <v>　</v>
      </c>
      <c r="DQ122" s="144" t="str">
        <f t="shared" si="9"/>
        <v>　</v>
      </c>
      <c r="DR122" s="144">
        <f t="shared" si="9"/>
        <v>0</v>
      </c>
      <c r="DS122" s="144" t="str">
        <f t="shared" si="9"/>
        <v>　</v>
      </c>
      <c r="DT122" s="147">
        <f t="shared" si="9"/>
        <v>0</v>
      </c>
      <c r="DU122" s="143" t="str">
        <f t="shared" si="9"/>
        <v>　</v>
      </c>
      <c r="DV122" s="144">
        <f t="shared" si="9"/>
        <v>0</v>
      </c>
      <c r="DW122" s="144" t="str">
        <f t="shared" si="9"/>
        <v>　</v>
      </c>
      <c r="DX122" s="144">
        <f t="shared" si="9"/>
        <v>0</v>
      </c>
      <c r="DY122" s="144" t="str">
        <f t="shared" si="9"/>
        <v>　</v>
      </c>
      <c r="DZ122" s="147">
        <f t="shared" si="9"/>
        <v>0</v>
      </c>
      <c r="EA122" s="143" t="str">
        <f t="shared" si="9"/>
        <v>　</v>
      </c>
      <c r="EB122" s="144">
        <f t="shared" si="9"/>
        <v>0</v>
      </c>
      <c r="EC122" s="52" t="str">
        <f t="shared" si="7"/>
        <v>　</v>
      </c>
      <c r="ED122" s="53" t="str">
        <f t="shared" si="7"/>
        <v>0</v>
      </c>
      <c r="EE122" s="27"/>
      <c r="EG122" s="133"/>
      <c r="EH122" s="133"/>
    </row>
    <row r="123" spans="49:138" ht="18.75" customHeight="1">
      <c r="AW123" s="26"/>
      <c r="AX123" s="70" t="s">
        <v>3</v>
      </c>
      <c r="AY123" s="70"/>
      <c r="AZ123" s="70"/>
      <c r="BA123" s="70"/>
      <c r="BB123" s="70"/>
      <c r="BC123" s="96">
        <f>B24</f>
        <v>0</v>
      </c>
      <c r="BD123" s="96"/>
      <c r="BE123" s="96"/>
      <c r="BF123" s="96"/>
      <c r="BG123" s="96"/>
      <c r="BH123" s="96"/>
      <c r="BI123" s="96"/>
      <c r="BJ123" s="96"/>
      <c r="BK123" s="96"/>
      <c r="BL123" s="97" t="s">
        <v>50</v>
      </c>
      <c r="BM123" s="98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4"/>
      <c r="BZ123" s="11"/>
      <c r="CA123" s="70" t="s">
        <v>3</v>
      </c>
      <c r="CB123" s="70"/>
      <c r="CC123" s="70"/>
      <c r="CD123" s="70"/>
      <c r="CE123" s="70"/>
      <c r="CF123" s="96">
        <f>B24</f>
        <v>0</v>
      </c>
      <c r="CG123" s="96"/>
      <c r="CH123" s="96"/>
      <c r="CI123" s="96"/>
      <c r="CJ123" s="96"/>
      <c r="CK123" s="96"/>
      <c r="CL123" s="96"/>
      <c r="CM123" s="96"/>
      <c r="CN123" s="96"/>
      <c r="CO123" s="97" t="s">
        <v>50</v>
      </c>
      <c r="CP123" s="98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12"/>
      <c r="DC123" s="4"/>
      <c r="DD123" s="70" t="s">
        <v>3</v>
      </c>
      <c r="DE123" s="70"/>
      <c r="DF123" s="70"/>
      <c r="DG123" s="70"/>
      <c r="DH123" s="70"/>
      <c r="DI123" s="96">
        <f>B24</f>
        <v>0</v>
      </c>
      <c r="DJ123" s="96"/>
      <c r="DK123" s="96"/>
      <c r="DL123" s="96"/>
      <c r="DM123" s="96"/>
      <c r="DN123" s="96"/>
      <c r="DO123" s="96"/>
      <c r="DP123" s="96"/>
      <c r="DQ123" s="96"/>
      <c r="DR123" s="97" t="s">
        <v>50</v>
      </c>
      <c r="DS123" s="98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27"/>
      <c r="EG123" s="133"/>
      <c r="EH123" s="133"/>
    </row>
    <row r="124" spans="49:138" ht="21" customHeight="1">
      <c r="AW124" s="29"/>
      <c r="AX124" s="174" t="s">
        <v>43</v>
      </c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6"/>
      <c r="BL124" s="97"/>
      <c r="BM124" s="98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4"/>
      <c r="BZ124" s="34"/>
      <c r="CA124" s="95" t="s">
        <v>51</v>
      </c>
      <c r="CB124" s="95"/>
      <c r="CC124" s="95"/>
      <c r="CD124" s="95"/>
      <c r="CE124" s="95"/>
      <c r="CF124" s="86" t="s">
        <v>52</v>
      </c>
      <c r="CG124" s="86"/>
      <c r="CH124" s="86"/>
      <c r="CI124" s="86"/>
      <c r="CJ124" s="86"/>
      <c r="CK124" s="86"/>
      <c r="CL124" s="86"/>
      <c r="CM124" s="86"/>
      <c r="CN124" s="86"/>
      <c r="CO124" s="97"/>
      <c r="CP124" s="98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12"/>
      <c r="DC124" s="25"/>
      <c r="DD124" s="109" t="s">
        <v>54</v>
      </c>
      <c r="DE124" s="110"/>
      <c r="DF124" s="110"/>
      <c r="DG124" s="110"/>
      <c r="DH124" s="110"/>
      <c r="DI124" s="101" t="s">
        <v>56</v>
      </c>
      <c r="DJ124" s="101"/>
      <c r="DK124" s="101"/>
      <c r="DL124" s="101"/>
      <c r="DM124" s="101"/>
      <c r="DN124" s="101"/>
      <c r="DO124" s="101"/>
      <c r="DP124" s="101"/>
      <c r="DQ124" s="101"/>
      <c r="DR124" s="97"/>
      <c r="DS124" s="98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27"/>
      <c r="EG124" s="133"/>
      <c r="EH124" s="133"/>
    </row>
    <row r="125" spans="49:138" ht="10.5" customHeight="1">
      <c r="AW125" s="29"/>
      <c r="AX125" s="84" t="s">
        <v>2</v>
      </c>
      <c r="AY125" s="85"/>
      <c r="AZ125" s="85"/>
      <c r="BA125" s="85"/>
      <c r="BB125" s="85"/>
      <c r="BC125" s="85"/>
      <c r="BD125" s="85"/>
      <c r="BE125" s="62" t="s">
        <v>47</v>
      </c>
      <c r="BF125" s="62"/>
      <c r="BG125" s="62"/>
      <c r="BH125" s="62"/>
      <c r="BI125" s="62"/>
      <c r="BJ125" s="62"/>
      <c r="BK125" s="63"/>
      <c r="BL125" s="97"/>
      <c r="BM125" s="98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4"/>
      <c r="BZ125" s="34"/>
      <c r="CA125" s="95"/>
      <c r="CB125" s="95"/>
      <c r="CC125" s="95"/>
      <c r="CD125" s="95"/>
      <c r="CE125" s="95"/>
      <c r="CF125" s="86" t="s">
        <v>23</v>
      </c>
      <c r="CG125" s="86"/>
      <c r="CH125" s="86"/>
      <c r="CI125" s="86"/>
      <c r="CJ125" s="86"/>
      <c r="CK125" s="86"/>
      <c r="CL125" s="86"/>
      <c r="CM125" s="86"/>
      <c r="CN125" s="86"/>
      <c r="CO125" s="97"/>
      <c r="CP125" s="98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12"/>
      <c r="DC125" s="25"/>
      <c r="DD125" s="111" t="s">
        <v>55</v>
      </c>
      <c r="DE125" s="111"/>
      <c r="DF125" s="111"/>
      <c r="DG125" s="111"/>
      <c r="DH125" s="111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97"/>
      <c r="DS125" s="98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27"/>
      <c r="EG125" s="133"/>
      <c r="EH125" s="133"/>
    </row>
    <row r="126" spans="49:138" ht="10.5" customHeight="1">
      <c r="AW126" s="29"/>
      <c r="AX126" s="84"/>
      <c r="AY126" s="85"/>
      <c r="AZ126" s="85"/>
      <c r="BA126" s="85"/>
      <c r="BB126" s="85"/>
      <c r="BC126" s="85"/>
      <c r="BD126" s="85"/>
      <c r="BE126" s="62" t="s">
        <v>48</v>
      </c>
      <c r="BF126" s="62"/>
      <c r="BG126" s="62"/>
      <c r="BH126" s="62"/>
      <c r="BI126" s="62"/>
      <c r="BJ126" s="62"/>
      <c r="BK126" s="63"/>
      <c r="BL126" s="97"/>
      <c r="BM126" s="98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4"/>
      <c r="BZ126" s="34"/>
      <c r="CA126" s="95"/>
      <c r="CB126" s="95"/>
      <c r="CC126" s="95"/>
      <c r="CD126" s="95"/>
      <c r="CE126" s="95"/>
      <c r="CF126" s="86"/>
      <c r="CG126" s="86"/>
      <c r="CH126" s="86"/>
      <c r="CI126" s="86"/>
      <c r="CJ126" s="86"/>
      <c r="CK126" s="86"/>
      <c r="CL126" s="86"/>
      <c r="CM126" s="86"/>
      <c r="CN126" s="86"/>
      <c r="CO126" s="97"/>
      <c r="CP126" s="98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12"/>
      <c r="DC126" s="25"/>
      <c r="DD126" s="112" t="s">
        <v>57</v>
      </c>
      <c r="DE126" s="112"/>
      <c r="DF126" s="112"/>
      <c r="DG126" s="112"/>
      <c r="DH126" s="112"/>
      <c r="DI126" s="103" t="s">
        <v>58</v>
      </c>
      <c r="DJ126" s="104"/>
      <c r="DK126" s="104"/>
      <c r="DL126" s="104"/>
      <c r="DM126" s="104"/>
      <c r="DN126" s="104"/>
      <c r="DO126" s="104"/>
      <c r="DP126" s="104"/>
      <c r="DQ126" s="104"/>
      <c r="DR126" s="97"/>
      <c r="DS126" s="98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27"/>
      <c r="EG126" s="133"/>
      <c r="EH126" s="133"/>
    </row>
    <row r="127" spans="49:138" ht="10.5" customHeight="1">
      <c r="AW127" s="29"/>
      <c r="AX127" s="106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8"/>
      <c r="BL127" s="97"/>
      <c r="BM127" s="98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4"/>
      <c r="BZ127" s="34"/>
      <c r="CA127" s="87" t="s">
        <v>53</v>
      </c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9"/>
      <c r="CO127" s="97"/>
      <c r="CP127" s="98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12"/>
      <c r="DC127" s="25"/>
      <c r="DD127" s="111"/>
      <c r="DE127" s="111"/>
      <c r="DF127" s="111"/>
      <c r="DG127" s="111"/>
      <c r="DH127" s="111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97"/>
      <c r="DS127" s="98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27"/>
      <c r="EG127" s="133"/>
      <c r="EH127" s="133"/>
    </row>
    <row r="128" spans="49:138" ht="10.5" customHeight="1">
      <c r="AW128" s="29"/>
      <c r="AX128" s="87" t="s">
        <v>49</v>
      </c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9"/>
      <c r="BL128" s="97"/>
      <c r="BM128" s="98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4"/>
      <c r="BZ128" s="34"/>
      <c r="CA128" s="84" t="s">
        <v>2</v>
      </c>
      <c r="CB128" s="85"/>
      <c r="CC128" s="85"/>
      <c r="CD128" s="85"/>
      <c r="CE128" s="85"/>
      <c r="CF128" s="85"/>
      <c r="CG128" s="85"/>
      <c r="CH128" s="62" t="s">
        <v>47</v>
      </c>
      <c r="CI128" s="62"/>
      <c r="CJ128" s="62"/>
      <c r="CK128" s="62"/>
      <c r="CL128" s="62"/>
      <c r="CM128" s="62"/>
      <c r="CN128" s="63"/>
      <c r="CO128" s="97"/>
      <c r="CP128" s="98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12"/>
      <c r="DC128" s="25"/>
      <c r="DD128" s="106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8"/>
      <c r="DR128" s="97"/>
      <c r="DS128" s="98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27"/>
      <c r="EG128" s="133"/>
      <c r="EH128" s="133"/>
    </row>
    <row r="129" spans="49:138" ht="10.5" customHeight="1">
      <c r="AW129" s="29"/>
      <c r="AX129" s="66" t="s">
        <v>40</v>
      </c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8"/>
      <c r="BL129" s="97"/>
      <c r="BM129" s="98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4"/>
      <c r="BZ129" s="34"/>
      <c r="CA129" s="84"/>
      <c r="CB129" s="85"/>
      <c r="CC129" s="85"/>
      <c r="CD129" s="85"/>
      <c r="CE129" s="85"/>
      <c r="CF129" s="85"/>
      <c r="CG129" s="85"/>
      <c r="CH129" s="62" t="s">
        <v>48</v>
      </c>
      <c r="CI129" s="62"/>
      <c r="CJ129" s="62"/>
      <c r="CK129" s="62"/>
      <c r="CL129" s="62"/>
      <c r="CM129" s="62"/>
      <c r="CN129" s="63"/>
      <c r="CO129" s="97"/>
      <c r="CP129" s="98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12"/>
      <c r="DC129" s="25"/>
      <c r="DD129" s="106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8"/>
      <c r="DR129" s="97"/>
      <c r="DS129" s="98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27"/>
      <c r="EG129" s="133"/>
      <c r="EH129" s="133"/>
    </row>
    <row r="130" spans="49:138" ht="3" customHeight="1">
      <c r="AW130" s="26"/>
      <c r="AX130" s="66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8"/>
      <c r="BL130" s="97"/>
      <c r="BM130" s="98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4"/>
      <c r="BZ130" s="11"/>
      <c r="CA130" s="87" t="s">
        <v>49</v>
      </c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9"/>
      <c r="CO130" s="97"/>
      <c r="CP130" s="98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12"/>
      <c r="DC130" s="4"/>
      <c r="DD130" s="106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8"/>
      <c r="DR130" s="97"/>
      <c r="DS130" s="98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27"/>
      <c r="EG130" s="133"/>
      <c r="EH130" s="133"/>
    </row>
    <row r="131" spans="49:138" ht="14.25" customHeight="1">
      <c r="AW131" s="26"/>
      <c r="AX131" s="54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83"/>
      <c r="BL131" s="99"/>
      <c r="BM131" s="100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4"/>
      <c r="BZ131" s="11"/>
      <c r="CA131" s="90"/>
      <c r="CB131" s="91"/>
      <c r="CC131" s="91"/>
      <c r="CD131" s="91"/>
      <c r="CE131" s="91"/>
      <c r="CF131" s="91"/>
      <c r="CG131" s="91"/>
      <c r="CH131" s="91"/>
      <c r="CI131" s="91"/>
      <c r="CJ131" s="91"/>
      <c r="CK131" s="91"/>
      <c r="CL131" s="91"/>
      <c r="CM131" s="91"/>
      <c r="CN131" s="92"/>
      <c r="CO131" s="99"/>
      <c r="CP131" s="100"/>
      <c r="CQ131" s="94"/>
      <c r="CR131" s="94"/>
      <c r="CS131" s="94"/>
      <c r="CT131" s="94"/>
      <c r="CU131" s="94"/>
      <c r="CV131" s="94"/>
      <c r="CW131" s="94"/>
      <c r="CX131" s="94"/>
      <c r="CY131" s="94"/>
      <c r="CZ131" s="94"/>
      <c r="DA131" s="94"/>
      <c r="DB131" s="12"/>
      <c r="DC131" s="4"/>
      <c r="DD131" s="59" t="s">
        <v>59</v>
      </c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1"/>
      <c r="DR131" s="99"/>
      <c r="DS131" s="100"/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94"/>
      <c r="EE131" s="27"/>
      <c r="EG131" s="133"/>
      <c r="EH131" s="133"/>
    </row>
    <row r="132" spans="49:138" ht="5.25" customHeight="1" thickBot="1">
      <c r="AW132" s="30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5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6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2"/>
      <c r="EG132" s="133"/>
      <c r="EH132" s="133"/>
    </row>
  </sheetData>
  <sheetProtection password="C68D" sheet="1" objects="1" scenarios="1" selectLockedCells="1"/>
  <mergeCells count="305">
    <mergeCell ref="CK122:CL122"/>
    <mergeCell ref="CN122:CO122"/>
    <mergeCell ref="CP122:CQ122"/>
    <mergeCell ref="CR122:CS122"/>
    <mergeCell ref="DB103:DB105"/>
    <mergeCell ref="AX103:BC103"/>
    <mergeCell ref="AX105:BC105"/>
    <mergeCell ref="BD103:BX105"/>
    <mergeCell ref="CG103:DA105"/>
    <mergeCell ref="CG106:DA106"/>
    <mergeCell ref="AX128:BK128"/>
    <mergeCell ref="AX127:BK127"/>
    <mergeCell ref="BY103:BY105"/>
    <mergeCell ref="CX121:CY121"/>
    <mergeCell ref="CA122:CG122"/>
    <mergeCell ref="CH122:CI122"/>
    <mergeCell ref="AX125:BD126"/>
    <mergeCell ref="BE125:BK125"/>
    <mergeCell ref="BE126:BK126"/>
    <mergeCell ref="A9:C9"/>
    <mergeCell ref="E15:N15"/>
    <mergeCell ref="H16:N16"/>
    <mergeCell ref="A18:A22"/>
    <mergeCell ref="B13:C13"/>
    <mergeCell ref="DW122:DX122"/>
    <mergeCell ref="DY122:DZ122"/>
    <mergeCell ref="EA122:EB122"/>
    <mergeCell ref="DY120:DZ120"/>
    <mergeCell ref="EA120:EB120"/>
    <mergeCell ref="DW121:DX121"/>
    <mergeCell ref="DY121:DZ121"/>
    <mergeCell ref="EA121:EB121"/>
    <mergeCell ref="DS121:DT121"/>
    <mergeCell ref="DU121:DV121"/>
    <mergeCell ref="DD120:DJ120"/>
    <mergeCell ref="DS122:DT122"/>
    <mergeCell ref="DU122:DV122"/>
    <mergeCell ref="DD122:DJ122"/>
    <mergeCell ref="DK122:DL122"/>
    <mergeCell ref="DN122:DO122"/>
    <mergeCell ref="DQ122:DR122"/>
    <mergeCell ref="DD121:DJ121"/>
    <mergeCell ref="DK121:DL121"/>
    <mergeCell ref="DN121:DO121"/>
    <mergeCell ref="DQ121:DR121"/>
    <mergeCell ref="EA118:EB118"/>
    <mergeCell ref="DW119:DX119"/>
    <mergeCell ref="DY119:DZ119"/>
    <mergeCell ref="DY118:DZ118"/>
    <mergeCell ref="DW118:DX118"/>
    <mergeCell ref="DK120:DL120"/>
    <mergeCell ref="DN120:DO120"/>
    <mergeCell ref="DQ120:DR120"/>
    <mergeCell ref="DS120:DT120"/>
    <mergeCell ref="DU120:DV120"/>
    <mergeCell ref="DW120:DX120"/>
    <mergeCell ref="DS119:DT119"/>
    <mergeCell ref="DU119:DV119"/>
    <mergeCell ref="EA117:EB117"/>
    <mergeCell ref="DD119:DJ119"/>
    <mergeCell ref="DK119:DL119"/>
    <mergeCell ref="DN119:DO119"/>
    <mergeCell ref="DQ119:DR119"/>
    <mergeCell ref="EA119:EB119"/>
    <mergeCell ref="DN118:DO118"/>
    <mergeCell ref="DQ118:DR118"/>
    <mergeCell ref="DS118:DT118"/>
    <mergeCell ref="DU118:DV118"/>
    <mergeCell ref="EB115:ED115"/>
    <mergeCell ref="EC116:ED116"/>
    <mergeCell ref="DD117:DJ118"/>
    <mergeCell ref="DK117:DL118"/>
    <mergeCell ref="DN117:DO117"/>
    <mergeCell ref="DQ117:DR117"/>
    <mergeCell ref="DS117:DT117"/>
    <mergeCell ref="DU117:DV117"/>
    <mergeCell ref="DW117:DX117"/>
    <mergeCell ref="DY117:DZ117"/>
    <mergeCell ref="DD115:DJ116"/>
    <mergeCell ref="DK115:DK116"/>
    <mergeCell ref="DL115:DQ116"/>
    <mergeCell ref="DR115:DR116"/>
    <mergeCell ref="DD113:DG113"/>
    <mergeCell ref="DH113:DW113"/>
    <mergeCell ref="DX113:ED113"/>
    <mergeCell ref="DD114:DR114"/>
    <mergeCell ref="DS114:ED114"/>
    <mergeCell ref="DD112:DG112"/>
    <mergeCell ref="DH112:DW112"/>
    <mergeCell ref="DO107:ED107"/>
    <mergeCell ref="DD108:DN108"/>
    <mergeCell ref="DO108:ED108"/>
    <mergeCell ref="DD109:DL109"/>
    <mergeCell ref="DD110:ED110"/>
    <mergeCell ref="DD111:ED111"/>
    <mergeCell ref="DX112:ED112"/>
    <mergeCell ref="DM109:ED109"/>
    <mergeCell ref="DD103:DI103"/>
    <mergeCell ref="DD105:DI105"/>
    <mergeCell ref="DD106:DI106"/>
    <mergeCell ref="DD107:DN107"/>
    <mergeCell ref="DJ103:ED105"/>
    <mergeCell ref="DJ106:ED106"/>
    <mergeCell ref="CV120:CW120"/>
    <mergeCell ref="CX120:CY120"/>
    <mergeCell ref="CP120:CQ120"/>
    <mergeCell ref="CR120:CS120"/>
    <mergeCell ref="CX122:CY122"/>
    <mergeCell ref="CP121:CQ121"/>
    <mergeCell ref="CR121:CS121"/>
    <mergeCell ref="CT121:CU121"/>
    <mergeCell ref="CV121:CW121"/>
    <mergeCell ref="CT122:CU122"/>
    <mergeCell ref="CV122:CW122"/>
    <mergeCell ref="CX119:CY119"/>
    <mergeCell ref="CA121:CG121"/>
    <mergeCell ref="CH121:CI121"/>
    <mergeCell ref="CK121:CL121"/>
    <mergeCell ref="CN121:CO121"/>
    <mergeCell ref="CA120:CG120"/>
    <mergeCell ref="CH120:CI120"/>
    <mergeCell ref="CK120:CL120"/>
    <mergeCell ref="CN120:CO120"/>
    <mergeCell ref="CT120:CU120"/>
    <mergeCell ref="CP119:CQ119"/>
    <mergeCell ref="CR119:CS119"/>
    <mergeCell ref="CT119:CU119"/>
    <mergeCell ref="CV119:CW119"/>
    <mergeCell ref="CA119:CG119"/>
    <mergeCell ref="CH119:CI119"/>
    <mergeCell ref="CK119:CL119"/>
    <mergeCell ref="CN119:CO119"/>
    <mergeCell ref="CX117:CY117"/>
    <mergeCell ref="CK118:CL118"/>
    <mergeCell ref="CN118:CO118"/>
    <mergeCell ref="CP118:CQ118"/>
    <mergeCell ref="CR118:CS118"/>
    <mergeCell ref="CT118:CU118"/>
    <mergeCell ref="CV118:CW118"/>
    <mergeCell ref="CX118:CY118"/>
    <mergeCell ref="CY115:DA115"/>
    <mergeCell ref="CZ116:DA116"/>
    <mergeCell ref="CA117:CG118"/>
    <mergeCell ref="CH117:CI118"/>
    <mergeCell ref="CK117:CL117"/>
    <mergeCell ref="CN117:CO117"/>
    <mergeCell ref="CP117:CQ117"/>
    <mergeCell ref="CR117:CS117"/>
    <mergeCell ref="CT117:CU117"/>
    <mergeCell ref="CV117:CW117"/>
    <mergeCell ref="CA115:CG116"/>
    <mergeCell ref="CH115:CH116"/>
    <mergeCell ref="CI115:CN116"/>
    <mergeCell ref="CO115:CO116"/>
    <mergeCell ref="CA113:CD113"/>
    <mergeCell ref="CE113:CT113"/>
    <mergeCell ref="CU113:DA113"/>
    <mergeCell ref="CA114:CO114"/>
    <mergeCell ref="CP114:DA114"/>
    <mergeCell ref="CL107:DA107"/>
    <mergeCell ref="CA108:CK108"/>
    <mergeCell ref="CL108:DA108"/>
    <mergeCell ref="CA109:CI109"/>
    <mergeCell ref="CJ109:DA109"/>
    <mergeCell ref="AX124:BK124"/>
    <mergeCell ref="CA103:CF103"/>
    <mergeCell ref="CA105:CF105"/>
    <mergeCell ref="CA106:CF106"/>
    <mergeCell ref="CA107:CK107"/>
    <mergeCell ref="CA110:DA110"/>
    <mergeCell ref="CA111:DA111"/>
    <mergeCell ref="CA112:CD112"/>
    <mergeCell ref="CE112:CT112"/>
    <mergeCell ref="CU112:DA112"/>
    <mergeCell ref="AX109:BF109"/>
    <mergeCell ref="AX110:BX110"/>
    <mergeCell ref="AX111:BX111"/>
    <mergeCell ref="BU119:BV119"/>
    <mergeCell ref="BG109:BX109"/>
    <mergeCell ref="BL115:BL116"/>
    <mergeCell ref="BK118:BL118"/>
    <mergeCell ref="BK119:BL119"/>
    <mergeCell ref="BS118:BT118"/>
    <mergeCell ref="BU118:BV118"/>
    <mergeCell ref="BQ121:BR121"/>
    <mergeCell ref="BQ122:BR122"/>
    <mergeCell ref="BI107:BX107"/>
    <mergeCell ref="BI108:BX108"/>
    <mergeCell ref="BU120:BV120"/>
    <mergeCell ref="BQ119:BR119"/>
    <mergeCell ref="BM119:BN119"/>
    <mergeCell ref="BH119:BI119"/>
    <mergeCell ref="BQ120:BR120"/>
    <mergeCell ref="AX114:BL114"/>
    <mergeCell ref="BW116:BX116"/>
    <mergeCell ref="BV115:BX115"/>
    <mergeCell ref="BF115:BK116"/>
    <mergeCell ref="BM121:BN121"/>
    <mergeCell ref="BO119:BP119"/>
    <mergeCell ref="BO120:BP120"/>
    <mergeCell ref="BO121:BP121"/>
    <mergeCell ref="BU121:BV121"/>
    <mergeCell ref="BS119:BT119"/>
    <mergeCell ref="BS120:BT120"/>
    <mergeCell ref="AX112:BA112"/>
    <mergeCell ref="AX107:BH107"/>
    <mergeCell ref="AX108:BH108"/>
    <mergeCell ref="BH118:BI118"/>
    <mergeCell ref="BB112:BQ112"/>
    <mergeCell ref="BO118:BP118"/>
    <mergeCell ref="BQ118:BR118"/>
    <mergeCell ref="BE115:BE116"/>
    <mergeCell ref="BQ117:BR117"/>
    <mergeCell ref="BH117:BI117"/>
    <mergeCell ref="AX119:BD119"/>
    <mergeCell ref="AX117:BD118"/>
    <mergeCell ref="BC123:BK123"/>
    <mergeCell ref="BE117:BF118"/>
    <mergeCell ref="BE119:BF119"/>
    <mergeCell ref="AX123:BB123"/>
    <mergeCell ref="AX122:BD122"/>
    <mergeCell ref="AX121:BD121"/>
    <mergeCell ref="AX120:BD120"/>
    <mergeCell ref="BO117:BP117"/>
    <mergeCell ref="BE120:BF120"/>
    <mergeCell ref="BH120:BI120"/>
    <mergeCell ref="BH121:BI121"/>
    <mergeCell ref="BM117:BN117"/>
    <mergeCell ref="BM118:BN118"/>
    <mergeCell ref="BK120:BL120"/>
    <mergeCell ref="BK121:BL121"/>
    <mergeCell ref="BK117:BL117"/>
    <mergeCell ref="BM120:BN120"/>
    <mergeCell ref="BL123:BM131"/>
    <mergeCell ref="BN123:BX131"/>
    <mergeCell ref="BE121:BF121"/>
    <mergeCell ref="BE122:BF122"/>
    <mergeCell ref="BH122:BI122"/>
    <mergeCell ref="BK122:BL122"/>
    <mergeCell ref="BM122:BN122"/>
    <mergeCell ref="BU122:BV122"/>
    <mergeCell ref="BS121:BT121"/>
    <mergeCell ref="BS122:BT122"/>
    <mergeCell ref="EG108:EH132"/>
    <mergeCell ref="BS117:BT117"/>
    <mergeCell ref="BU117:BV117"/>
    <mergeCell ref="BR112:BX112"/>
    <mergeCell ref="BM114:BX114"/>
    <mergeCell ref="BB113:BQ113"/>
    <mergeCell ref="BR113:BX113"/>
    <mergeCell ref="AX115:BD116"/>
    <mergeCell ref="AX113:BA113"/>
    <mergeCell ref="BO122:BP122"/>
    <mergeCell ref="A1:G1"/>
    <mergeCell ref="A6:A7"/>
    <mergeCell ref="B15:D15"/>
    <mergeCell ref="A16:D16"/>
    <mergeCell ref="E16:G16"/>
    <mergeCell ref="C6:N6"/>
    <mergeCell ref="C7:N7"/>
    <mergeCell ref="A4:N4"/>
    <mergeCell ref="C11:E11"/>
    <mergeCell ref="D9:E9"/>
    <mergeCell ref="DR123:DS131"/>
    <mergeCell ref="DT123:ED131"/>
    <mergeCell ref="DI124:DQ125"/>
    <mergeCell ref="DI126:DQ127"/>
    <mergeCell ref="DD128:DQ130"/>
    <mergeCell ref="DD123:DH123"/>
    <mergeCell ref="DI123:DQ123"/>
    <mergeCell ref="DD124:DH124"/>
    <mergeCell ref="DD125:DH125"/>
    <mergeCell ref="DD126:DH127"/>
    <mergeCell ref="CQ123:DA131"/>
    <mergeCell ref="CA127:CN127"/>
    <mergeCell ref="CA124:CE126"/>
    <mergeCell ref="CA123:CE123"/>
    <mergeCell ref="CF123:CN123"/>
    <mergeCell ref="CO123:CP131"/>
    <mergeCell ref="DD131:DQ131"/>
    <mergeCell ref="CH128:CN128"/>
    <mergeCell ref="D21:G21"/>
    <mergeCell ref="D22:G22"/>
    <mergeCell ref="AX129:BK131"/>
    <mergeCell ref="CA128:CG129"/>
    <mergeCell ref="CF124:CN124"/>
    <mergeCell ref="CF125:CN126"/>
    <mergeCell ref="CH129:CN129"/>
    <mergeCell ref="CA130:CN131"/>
    <mergeCell ref="BD106:BX106"/>
    <mergeCell ref="H22:N22"/>
    <mergeCell ref="E13:F13"/>
    <mergeCell ref="B24:C24"/>
    <mergeCell ref="D19:G19"/>
    <mergeCell ref="AX106:BC106"/>
    <mergeCell ref="A3:N3"/>
    <mergeCell ref="D24:N24"/>
    <mergeCell ref="B18:C18"/>
    <mergeCell ref="B19:C19"/>
    <mergeCell ref="B20:C20"/>
    <mergeCell ref="B21:C21"/>
    <mergeCell ref="B22:C22"/>
    <mergeCell ref="D18:G18"/>
    <mergeCell ref="D20:G20"/>
    <mergeCell ref="F9:N9"/>
  </mergeCells>
  <dataValidations count="1">
    <dataValidation type="list" allowBlank="1" showInputMessage="1" showErrorMessage="1" sqref="B15:D15">
      <formula1>$A$93:$A$102</formula1>
    </dataValidation>
  </dataValidations>
  <printOptions/>
  <pageMargins left="0.25" right="0.25" top="0.25" bottom="0.25" header="0" footer="0"/>
  <pageSetup horizontalDpi="600" verticalDpi="600" orientation="landscape" paperSize="9" r:id="rId2"/>
  <ignoredErrors>
    <ignoredError sqref="BE117:BF120 BE121:BF122 CH117:CI122 DK117:DL1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ひたちなか市役所</dc:creator>
  <cp:keywords/>
  <dc:description/>
  <cp:lastModifiedBy>ひたちなか市</cp:lastModifiedBy>
  <cp:lastPrinted>2014-03-31T09:07:35Z</cp:lastPrinted>
  <dcterms:created xsi:type="dcterms:W3CDTF">2012-08-08T00:16:03Z</dcterms:created>
  <dcterms:modified xsi:type="dcterms:W3CDTF">2014-05-14T02:23:28Z</dcterms:modified>
  <cp:category/>
  <cp:version/>
  <cp:contentType/>
  <cp:contentStatus/>
</cp:coreProperties>
</file>