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01\User\0511\事業所指導G\（介護保険課移管用データ）総合事業・事業所指定・加算\R6様式\"/>
    </mc:Choice>
  </mc:AlternateContent>
  <bookViews>
    <workbookView xWindow="0" yWindow="0" windowWidth="20490" windowHeight="7500" tabRatio="732"/>
  </bookViews>
  <sheets>
    <sheet name="指定申請提出書類一覧表（訪問型サービス）" sheetId="1" r:id="rId1"/>
    <sheet name="別紙様式第三号（四）指定申請書" sheetId="2" r:id="rId2"/>
    <sheet name="付表第三号（一）訪問型サービス事業所の指定等に係る記載事項" sheetId="3" r:id="rId3"/>
    <sheet name="（参考）付表第三号（一）記入欄不足時の資料" sheetId="4" r:id="rId4"/>
    <sheet name="標準様式１ 訪問型サービス（１枚版）" sheetId="5" r:id="rId5"/>
    <sheet name="標準様式１ 訪問型サービス（100名）" sheetId="6" r:id="rId6"/>
    <sheet name="標準様式１ 記入方法" sheetId="7" r:id="rId7"/>
    <sheet name="標準様式１ プルダウン・リスト" sheetId="8" r:id="rId8"/>
    <sheet name="標準様式１ 【記載例】訪問型サービス" sheetId="9" r:id="rId9"/>
    <sheet name="標準様式2 平面図" sheetId="10" r:id="rId10"/>
    <sheet name="標準様式２　平面図（記載例）" sheetId="11" r:id="rId11"/>
    <sheet name="標準様式４ 苦情を処理するために講ずる措置の概要" sheetId="12" r:id="rId12"/>
    <sheet name="標準様式４　苦情を処理するために講ずる措置の概要（記載例）" sheetId="13" r:id="rId13"/>
    <sheet name="標準様式5 誓約書" sheetId="14" r:id="rId14"/>
    <sheet name="別紙１ 総合事業費算定に係る体制等に関する届出書" sheetId="17" r:id="rId15"/>
    <sheet name="令和６年４月（別紙1-4）総合事業費算定に係る体制等状況一覧" sheetId="18" r:id="rId16"/>
    <sheet name="令和6年6月（別紙1-4-2）総合事業算定に係る体制等状況一覧" sheetId="19" r:id="rId17"/>
  </sheets>
  <definedNames>
    <definedName name="サービス提供責任者">'標準様式１ プルダウン・リスト'!$D$13:$D$25</definedName>
    <definedName name="管理者">'標準様式１ プルダウン・リスト'!$C$13:$C$25</definedName>
    <definedName name="訪問介護員">'標準様式１ プルダウン・リスト'!$E$13:$E$25</definedName>
    <definedName name="ー">'標準様式１ プルダウン・リスト'!$F$13:$F$25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5" i="9" l="1"/>
  <c r="R45" i="9"/>
  <c r="AB45" i="9" s="1"/>
  <c r="W50" i="9" s="1"/>
  <c r="W44" i="9"/>
  <c r="R44" i="9"/>
  <c r="AE40" i="9"/>
  <c r="R50" i="9" s="1"/>
  <c r="AA40" i="9"/>
  <c r="Y40" i="9"/>
  <c r="V39" i="9"/>
  <c r="T39" i="9"/>
  <c r="J38" i="9"/>
  <c r="H38" i="9"/>
  <c r="F38" i="9"/>
  <c r="V37" i="9"/>
  <c r="T37" i="9"/>
  <c r="L37" i="9"/>
  <c r="T36" i="9"/>
  <c r="L36" i="9"/>
  <c r="L38" i="9" s="1"/>
  <c r="L40" i="9" s="1"/>
  <c r="C45" i="9" s="1"/>
  <c r="J35" i="9"/>
  <c r="H35" i="9"/>
  <c r="F35" i="9"/>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U15" i="9"/>
  <c r="AW15" i="9" s="1"/>
  <c r="AW14" i="9"/>
  <c r="V36" i="9" s="1"/>
  <c r="AU14" i="9"/>
  <c r="B14" i="9"/>
  <c r="B15" i="9" s="1"/>
  <c r="B16" i="9" s="1"/>
  <c r="B17" i="9" s="1"/>
  <c r="B18" i="9" s="1"/>
  <c r="B19" i="9" s="1"/>
  <c r="B20" i="9" s="1"/>
  <c r="B21" i="9" s="1"/>
  <c r="B22" i="9" s="1"/>
  <c r="B23" i="9" s="1"/>
  <c r="B24" i="9" s="1"/>
  <c r="B25" i="9" s="1"/>
  <c r="B26" i="9" s="1"/>
  <c r="B27" i="9" s="1"/>
  <c r="B28" i="9" s="1"/>
  <c r="B29" i="9" s="1"/>
  <c r="B30" i="9" s="1"/>
  <c r="AW13" i="9"/>
  <c r="AU13" i="9"/>
  <c r="AR11" i="9"/>
  <c r="AR12" i="9" s="1"/>
  <c r="AI11" i="9"/>
  <c r="AI12" i="9" s="1"/>
  <c r="AE11" i="9"/>
  <c r="AE12" i="9" s="1"/>
  <c r="W11" i="9"/>
  <c r="W12" i="9" s="1"/>
  <c r="AT10" i="9"/>
  <c r="AT11" i="9" s="1"/>
  <c r="AT12" i="9" s="1"/>
  <c r="AS10" i="9"/>
  <c r="AS11" i="9" s="1"/>
  <c r="AS12" i="9" s="1"/>
  <c r="AR10" i="9"/>
  <c r="AL10" i="9"/>
  <c r="Z10" i="9"/>
  <c r="V10" i="9"/>
  <c r="AU8" i="9"/>
  <c r="X2" i="9"/>
  <c r="AP11" i="9" s="1"/>
  <c r="AP12" i="9" s="1"/>
  <c r="R132" i="6"/>
  <c r="W127" i="6"/>
  <c r="R127" i="6"/>
  <c r="AB127" i="6" s="1"/>
  <c r="W132" i="6" s="1"/>
  <c r="W126" i="6"/>
  <c r="R126" i="6"/>
  <c r="AE122" i="6"/>
  <c r="AA122" i="6"/>
  <c r="Y122" i="6"/>
  <c r="V121" i="6"/>
  <c r="T121" i="6"/>
  <c r="V120" i="6"/>
  <c r="T120" i="6"/>
  <c r="J120" i="6"/>
  <c r="H120" i="6"/>
  <c r="F120" i="6"/>
  <c r="V119" i="6"/>
  <c r="T119" i="6"/>
  <c r="L119" i="6"/>
  <c r="V118" i="6"/>
  <c r="T118" i="6"/>
  <c r="L118" i="6"/>
  <c r="L120" i="6" s="1"/>
  <c r="L122" i="6" s="1"/>
  <c r="C127" i="6" s="1"/>
  <c r="I127" i="6" s="1"/>
  <c r="J117" i="6"/>
  <c r="H117" i="6"/>
  <c r="F117" i="6"/>
  <c r="AU112" i="6"/>
  <c r="AW112" i="6" s="1"/>
  <c r="AU111" i="6"/>
  <c r="AW111" i="6" s="1"/>
  <c r="AU110" i="6"/>
  <c r="AW110" i="6" s="1"/>
  <c r="AW109" i="6"/>
  <c r="AU109" i="6"/>
  <c r="AU108" i="6"/>
  <c r="AW108" i="6" s="1"/>
  <c r="AU107" i="6"/>
  <c r="AW107" i="6" s="1"/>
  <c r="AU106" i="6"/>
  <c r="AW106" i="6" s="1"/>
  <c r="AU105" i="6"/>
  <c r="AW105" i="6" s="1"/>
  <c r="AU104" i="6"/>
  <c r="AW104" i="6" s="1"/>
  <c r="AU103" i="6"/>
  <c r="AW103" i="6" s="1"/>
  <c r="AU102" i="6"/>
  <c r="AW102" i="6" s="1"/>
  <c r="AU101" i="6"/>
  <c r="AW101" i="6" s="1"/>
  <c r="AU100" i="6"/>
  <c r="AW100" i="6" s="1"/>
  <c r="AU99" i="6"/>
  <c r="AW99" i="6" s="1"/>
  <c r="AU98" i="6"/>
  <c r="AW98" i="6" s="1"/>
  <c r="AU97" i="6"/>
  <c r="AW97" i="6" s="1"/>
  <c r="AU96" i="6"/>
  <c r="AW96" i="6" s="1"/>
  <c r="AU95" i="6"/>
  <c r="AW95" i="6" s="1"/>
  <c r="AU94" i="6"/>
  <c r="AW94" i="6" s="1"/>
  <c r="AU93" i="6"/>
  <c r="AW93" i="6" s="1"/>
  <c r="AW92" i="6"/>
  <c r="AU92" i="6"/>
  <c r="AU91" i="6"/>
  <c r="AW91" i="6" s="1"/>
  <c r="AU90" i="6"/>
  <c r="AW90" i="6" s="1"/>
  <c r="AU89" i="6"/>
  <c r="AW89" i="6" s="1"/>
  <c r="AU88" i="6"/>
  <c r="AW88" i="6" s="1"/>
  <c r="AW87" i="6"/>
  <c r="AU87" i="6"/>
  <c r="AU86" i="6"/>
  <c r="AW86" i="6" s="1"/>
  <c r="AU85" i="6"/>
  <c r="AW85" i="6" s="1"/>
  <c r="AU84" i="6"/>
  <c r="AW84" i="6" s="1"/>
  <c r="AU83" i="6"/>
  <c r="AW83" i="6" s="1"/>
  <c r="AU82" i="6"/>
  <c r="AW82" i="6" s="1"/>
  <c r="AW81" i="6"/>
  <c r="AU81" i="6"/>
  <c r="AU80" i="6"/>
  <c r="AW80" i="6" s="1"/>
  <c r="AU79" i="6"/>
  <c r="AW79" i="6" s="1"/>
  <c r="AU78" i="6"/>
  <c r="AW78" i="6" s="1"/>
  <c r="AW77" i="6"/>
  <c r="AU77" i="6"/>
  <c r="AU76" i="6"/>
  <c r="AW76" i="6" s="1"/>
  <c r="AU75" i="6"/>
  <c r="AW75" i="6" s="1"/>
  <c r="AU74" i="6"/>
  <c r="AW74" i="6" s="1"/>
  <c r="AU73" i="6"/>
  <c r="AW73" i="6" s="1"/>
  <c r="AW72" i="6"/>
  <c r="AU72" i="6"/>
  <c r="AU71" i="6"/>
  <c r="AW71" i="6" s="1"/>
  <c r="AU70" i="6"/>
  <c r="AW70" i="6" s="1"/>
  <c r="AU69" i="6"/>
  <c r="AW69" i="6" s="1"/>
  <c r="AW68" i="6"/>
  <c r="AU68" i="6"/>
  <c r="AU67" i="6"/>
  <c r="AW67" i="6" s="1"/>
  <c r="AU66" i="6"/>
  <c r="AW66" i="6" s="1"/>
  <c r="AU65" i="6"/>
  <c r="AW65" i="6" s="1"/>
  <c r="AU64" i="6"/>
  <c r="AW64" i="6" s="1"/>
  <c r="AU63" i="6"/>
  <c r="AW63" i="6" s="1"/>
  <c r="AU62" i="6"/>
  <c r="AW62" i="6" s="1"/>
  <c r="AU61" i="6"/>
  <c r="AW61" i="6" s="1"/>
  <c r="AU60" i="6"/>
  <c r="AW60" i="6" s="1"/>
  <c r="AU59" i="6"/>
  <c r="AW59" i="6" s="1"/>
  <c r="AU58" i="6"/>
  <c r="AW58" i="6" s="1"/>
  <c r="AU57" i="6"/>
  <c r="AW57" i="6" s="1"/>
  <c r="AU56" i="6"/>
  <c r="AW56" i="6" s="1"/>
  <c r="AU55" i="6"/>
  <c r="AW55" i="6" s="1"/>
  <c r="AU54" i="6"/>
  <c r="AW54" i="6" s="1"/>
  <c r="AU53" i="6"/>
  <c r="AW53" i="6" s="1"/>
  <c r="AU52" i="6"/>
  <c r="AW52" i="6" s="1"/>
  <c r="AW51" i="6"/>
  <c r="AU51" i="6"/>
  <c r="AU50" i="6"/>
  <c r="AW50" i="6" s="1"/>
  <c r="AU49" i="6"/>
  <c r="AW49" i="6" s="1"/>
  <c r="AU48" i="6"/>
  <c r="AW48" i="6" s="1"/>
  <c r="AW47" i="6"/>
  <c r="AU47" i="6"/>
  <c r="AU46" i="6"/>
  <c r="AW46" i="6" s="1"/>
  <c r="AU45" i="6"/>
  <c r="AW45" i="6" s="1"/>
  <c r="AW44" i="6"/>
  <c r="AU44" i="6"/>
  <c r="AU43" i="6"/>
  <c r="AW43" i="6" s="1"/>
  <c r="AU42" i="6"/>
  <c r="AW42" i="6" s="1"/>
  <c r="AU41" i="6"/>
  <c r="AW41" i="6" s="1"/>
  <c r="AW40" i="6"/>
  <c r="AU40" i="6"/>
  <c r="AW39" i="6"/>
  <c r="AU39" i="6"/>
  <c r="AU38" i="6"/>
  <c r="AW38" i="6" s="1"/>
  <c r="AW37" i="6"/>
  <c r="AU37" i="6"/>
  <c r="AU36" i="6"/>
  <c r="AW36" i="6" s="1"/>
  <c r="AW35" i="6"/>
  <c r="AU35" i="6"/>
  <c r="AU34" i="6"/>
  <c r="AW34" i="6" s="1"/>
  <c r="AW33" i="6"/>
  <c r="AU33" i="6"/>
  <c r="AW32" i="6"/>
  <c r="AU32" i="6"/>
  <c r="AU31" i="6"/>
  <c r="AW31" i="6" s="1"/>
  <c r="AU30" i="6"/>
  <c r="AW30" i="6" s="1"/>
  <c r="AU29" i="6"/>
  <c r="AW29" i="6" s="1"/>
  <c r="AW28" i="6"/>
  <c r="AU28" i="6"/>
  <c r="AU27" i="6"/>
  <c r="AW27" i="6" s="1"/>
  <c r="AU26" i="6"/>
  <c r="AW26" i="6" s="1"/>
  <c r="AW25" i="6"/>
  <c r="AU25" i="6"/>
  <c r="AU24" i="6"/>
  <c r="AW24" i="6" s="1"/>
  <c r="AU23" i="6"/>
  <c r="AW23" i="6" s="1"/>
  <c r="AU22" i="6"/>
  <c r="AW22" i="6" s="1"/>
  <c r="AU21" i="6"/>
  <c r="AW21" i="6" s="1"/>
  <c r="AU20" i="6"/>
  <c r="AW20" i="6" s="1"/>
  <c r="AW19" i="6"/>
  <c r="AU19" i="6"/>
  <c r="AW18" i="6"/>
  <c r="AU18" i="6"/>
  <c r="AU17" i="6"/>
  <c r="AW17" i="6" s="1"/>
  <c r="AW16" i="6"/>
  <c r="AU16" i="6"/>
  <c r="AU15" i="6"/>
  <c r="AW15" i="6" s="1"/>
  <c r="AW14" i="6"/>
  <c r="AU14" i="6"/>
  <c r="B14" i="6"/>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AU13" i="6"/>
  <c r="AW13" i="6" s="1"/>
  <c r="AT10" i="6"/>
  <c r="AT11" i="6" s="1"/>
  <c r="AT12" i="6" s="1"/>
  <c r="AS10" i="6"/>
  <c r="AS11" i="6" s="1"/>
  <c r="AS12" i="6" s="1"/>
  <c r="AR10" i="6"/>
  <c r="AR11" i="6" s="1"/>
  <c r="AR12" i="6" s="1"/>
  <c r="AU8" i="6"/>
  <c r="X2" i="6"/>
  <c r="AO11" i="6" s="1"/>
  <c r="AO12" i="6" s="1"/>
  <c r="W45" i="5"/>
  <c r="W44" i="5"/>
  <c r="R44" i="5"/>
  <c r="AE40" i="5"/>
  <c r="R50" i="5" s="1"/>
  <c r="AA40" i="5"/>
  <c r="R45" i="5" s="1"/>
  <c r="AB45" i="5" s="1"/>
  <c r="W50" i="5" s="1"/>
  <c r="Y40" i="5"/>
  <c r="V39" i="5"/>
  <c r="T39" i="5"/>
  <c r="V38" i="5"/>
  <c r="T38" i="5"/>
  <c r="J38" i="5"/>
  <c r="H38" i="5"/>
  <c r="F38" i="5"/>
  <c r="V37" i="5"/>
  <c r="T37" i="5"/>
  <c r="L37" i="5"/>
  <c r="V36" i="5"/>
  <c r="T36" i="5"/>
  <c r="L36" i="5"/>
  <c r="L38" i="5" s="1"/>
  <c r="L40" i="5" s="1"/>
  <c r="C45" i="5" s="1"/>
  <c r="J35" i="5"/>
  <c r="H35" i="5"/>
  <c r="F35" i="5"/>
  <c r="AU30" i="5"/>
  <c r="AW30" i="5" s="1"/>
  <c r="AU29" i="5"/>
  <c r="AW29" i="5" s="1"/>
  <c r="AU28" i="5"/>
  <c r="AW28" i="5" s="1"/>
  <c r="AW27" i="5"/>
  <c r="AU27" i="5"/>
  <c r="AU26" i="5"/>
  <c r="AW26" i="5" s="1"/>
  <c r="AW25" i="5"/>
  <c r="AU25" i="5"/>
  <c r="AU24" i="5"/>
  <c r="AW24" i="5" s="1"/>
  <c r="AU23" i="5"/>
  <c r="AW23" i="5" s="1"/>
  <c r="AU22" i="5"/>
  <c r="AW22" i="5" s="1"/>
  <c r="AU21" i="5"/>
  <c r="AW21" i="5" s="1"/>
  <c r="AU20" i="5"/>
  <c r="AW20" i="5" s="1"/>
  <c r="AW19" i="5"/>
  <c r="AU19" i="5"/>
  <c r="AU18" i="5"/>
  <c r="AW18" i="5" s="1"/>
  <c r="AW17" i="5"/>
  <c r="AU17" i="5"/>
  <c r="AU16" i="5"/>
  <c r="AW16" i="5" s="1"/>
  <c r="AU15" i="5"/>
  <c r="AW15" i="5" s="1"/>
  <c r="B15" i="5"/>
  <c r="B16" i="5" s="1"/>
  <c r="B17" i="5" s="1"/>
  <c r="B18" i="5" s="1"/>
  <c r="B19" i="5" s="1"/>
  <c r="B20" i="5" s="1"/>
  <c r="B21" i="5" s="1"/>
  <c r="B22" i="5" s="1"/>
  <c r="B23" i="5" s="1"/>
  <c r="B24" i="5" s="1"/>
  <c r="B25" i="5" s="1"/>
  <c r="B26" i="5" s="1"/>
  <c r="B27" i="5" s="1"/>
  <c r="B28" i="5" s="1"/>
  <c r="B29" i="5" s="1"/>
  <c r="B30" i="5" s="1"/>
  <c r="AU14" i="5"/>
  <c r="AW14" i="5" s="1"/>
  <c r="B14" i="5"/>
  <c r="AU13" i="5"/>
  <c r="AW13" i="5" s="1"/>
  <c r="AF12" i="5"/>
  <c r="AS11" i="5"/>
  <c r="AS12" i="5" s="1"/>
  <c r="AN11" i="5"/>
  <c r="AN12" i="5" s="1"/>
  <c r="AM11" i="5"/>
  <c r="AM12" i="5" s="1"/>
  <c r="AJ11" i="5"/>
  <c r="AJ12" i="5" s="1"/>
  <c r="AI11" i="5"/>
  <c r="AI12" i="5" s="1"/>
  <c r="AG11" i="5"/>
  <c r="AG12" i="5" s="1"/>
  <c r="AF11" i="5"/>
  <c r="X11" i="5"/>
  <c r="X12" i="5" s="1"/>
  <c r="W11" i="5"/>
  <c r="W12" i="5" s="1"/>
  <c r="T11" i="5"/>
  <c r="T12" i="5" s="1"/>
  <c r="S11" i="5"/>
  <c r="S12" i="5" s="1"/>
  <c r="Q11" i="5"/>
  <c r="Q12" i="5" s="1"/>
  <c r="P11" i="5"/>
  <c r="P12" i="5" s="1"/>
  <c r="AT10" i="5"/>
  <c r="AT11" i="5" s="1"/>
  <c r="AT12" i="5" s="1"/>
  <c r="AS10" i="5"/>
  <c r="AR10" i="5"/>
  <c r="AR11" i="5" s="1"/>
  <c r="AR12" i="5" s="1"/>
  <c r="AN10" i="5"/>
  <c r="AM10" i="5"/>
  <c r="AJ10" i="5"/>
  <c r="AI10" i="5"/>
  <c r="AH10" i="5"/>
  <c r="AF10" i="5"/>
  <c r="X10" i="5"/>
  <c r="W10" i="5"/>
  <c r="T10" i="5"/>
  <c r="S10" i="5"/>
  <c r="R10" i="5"/>
  <c r="P10" i="5"/>
  <c r="AU8" i="5"/>
  <c r="X2" i="5"/>
  <c r="AP11" i="5" s="1"/>
  <c r="AP12" i="5" s="1"/>
  <c r="V122" i="6" l="1"/>
  <c r="R10" i="9"/>
  <c r="AA11" i="9"/>
  <c r="AA12" i="9" s="1"/>
  <c r="Z10" i="5"/>
  <c r="AP10" i="5"/>
  <c r="Y11" i="5"/>
  <c r="Y12" i="5" s="1"/>
  <c r="AO11" i="5"/>
  <c r="AO12" i="5" s="1"/>
  <c r="AA10" i="5"/>
  <c r="AQ10" i="5"/>
  <c r="AA11" i="5"/>
  <c r="AA12" i="5" s="1"/>
  <c r="AQ11" i="5"/>
  <c r="AQ12" i="5" s="1"/>
  <c r="AB10" i="5"/>
  <c r="AB11" i="5"/>
  <c r="AB12" i="5" s="1"/>
  <c r="AZ6" i="5"/>
  <c r="AD10" i="5"/>
  <c r="AC11" i="5"/>
  <c r="AC12" i="5" s="1"/>
  <c r="AD10" i="9"/>
  <c r="AM11" i="9"/>
  <c r="AM12" i="9" s="1"/>
  <c r="AE10" i="5"/>
  <c r="AE11" i="5"/>
  <c r="AE12" i="5" s="1"/>
  <c r="AH10" i="9"/>
  <c r="AQ11" i="9"/>
  <c r="AQ12" i="9" s="1"/>
  <c r="AB50" i="9"/>
  <c r="AP10" i="9"/>
  <c r="AB132" i="6"/>
  <c r="V10" i="5"/>
  <c r="AL10" i="5"/>
  <c r="U11" i="5"/>
  <c r="U12" i="5" s="1"/>
  <c r="AK11" i="5"/>
  <c r="AK12" i="5" s="1"/>
  <c r="AZ6" i="9"/>
  <c r="S11" i="9"/>
  <c r="S12" i="9" s="1"/>
  <c r="T40" i="5"/>
  <c r="V40" i="5"/>
  <c r="L45" i="5"/>
  <c r="I45" i="5"/>
  <c r="AB50" i="5"/>
  <c r="Q10" i="6"/>
  <c r="U10" i="6"/>
  <c r="Y10" i="6"/>
  <c r="AC10" i="6"/>
  <c r="AG10" i="6"/>
  <c r="AK10" i="6"/>
  <c r="AO10" i="6"/>
  <c r="R11" i="6"/>
  <c r="R12" i="6" s="1"/>
  <c r="V11" i="6"/>
  <c r="V12" i="6" s="1"/>
  <c r="Z11" i="6"/>
  <c r="Z12" i="6" s="1"/>
  <c r="AD11" i="6"/>
  <c r="AD12" i="6" s="1"/>
  <c r="AH11" i="6"/>
  <c r="AH12" i="6" s="1"/>
  <c r="AL11" i="6"/>
  <c r="AL12" i="6" s="1"/>
  <c r="AP11" i="6"/>
  <c r="AP12" i="6" s="1"/>
  <c r="T38" i="9"/>
  <c r="T40" i="9" s="1"/>
  <c r="AW16" i="9"/>
  <c r="V38" i="9" s="1"/>
  <c r="V40" i="9" s="1"/>
  <c r="Q10" i="5"/>
  <c r="U10" i="5"/>
  <c r="Y10" i="5"/>
  <c r="AC10" i="5"/>
  <c r="AG10" i="5"/>
  <c r="AK10" i="5"/>
  <c r="AO10" i="5"/>
  <c r="R11" i="5"/>
  <c r="R12" i="5" s="1"/>
  <c r="V11" i="5"/>
  <c r="V12" i="5" s="1"/>
  <c r="Z11" i="5"/>
  <c r="Z12" i="5" s="1"/>
  <c r="AD11" i="5"/>
  <c r="AD12" i="5" s="1"/>
  <c r="AH11" i="5"/>
  <c r="AH12" i="5" s="1"/>
  <c r="AL11" i="5"/>
  <c r="AL12" i="5" s="1"/>
  <c r="AZ6" i="6"/>
  <c r="R10" i="6"/>
  <c r="V10" i="6"/>
  <c r="Z10" i="6"/>
  <c r="AD10" i="6"/>
  <c r="AH10" i="6"/>
  <c r="AL10" i="6"/>
  <c r="AP10" i="6"/>
  <c r="S11" i="6"/>
  <c r="S12" i="6" s="1"/>
  <c r="W11" i="6"/>
  <c r="W12" i="6" s="1"/>
  <c r="AA11" i="6"/>
  <c r="AA12" i="6" s="1"/>
  <c r="AE11" i="6"/>
  <c r="AE12" i="6" s="1"/>
  <c r="AI11" i="6"/>
  <c r="AI12" i="6" s="1"/>
  <c r="AM11" i="6"/>
  <c r="AM12" i="6" s="1"/>
  <c r="AQ11" i="6"/>
  <c r="AQ12" i="6" s="1"/>
  <c r="T122" i="6"/>
  <c r="I45" i="9"/>
  <c r="L45" i="9" s="1"/>
  <c r="S10" i="6"/>
  <c r="W10" i="6"/>
  <c r="AA10" i="6"/>
  <c r="AE10" i="6"/>
  <c r="AI10" i="6"/>
  <c r="AM10" i="6"/>
  <c r="AQ10" i="6"/>
  <c r="P11" i="6"/>
  <c r="P12" i="6" s="1"/>
  <c r="T11" i="6"/>
  <c r="T12" i="6" s="1"/>
  <c r="X11" i="6"/>
  <c r="X12" i="6" s="1"/>
  <c r="AB11" i="6"/>
  <c r="AB12" i="6" s="1"/>
  <c r="AF11" i="6"/>
  <c r="AF12" i="6" s="1"/>
  <c r="AJ11" i="6"/>
  <c r="AJ12" i="6" s="1"/>
  <c r="AN11" i="6"/>
  <c r="AN12" i="6" s="1"/>
  <c r="P10" i="6"/>
  <c r="T10" i="6"/>
  <c r="X10" i="6"/>
  <c r="AB10" i="6"/>
  <c r="AF10" i="6"/>
  <c r="AJ10" i="6"/>
  <c r="AN10" i="6"/>
  <c r="Q11" i="6"/>
  <c r="Q12" i="6" s="1"/>
  <c r="U11" i="6"/>
  <c r="U12" i="6" s="1"/>
  <c r="Y11" i="6"/>
  <c r="Y12" i="6" s="1"/>
  <c r="AC11" i="6"/>
  <c r="AC12" i="6" s="1"/>
  <c r="AG11" i="6"/>
  <c r="AG12" i="6" s="1"/>
  <c r="AK11" i="6"/>
  <c r="AK12" i="6" s="1"/>
  <c r="L127" i="6"/>
  <c r="S10" i="9"/>
  <c r="W10" i="9"/>
  <c r="AA10" i="9"/>
  <c r="AE10" i="9"/>
  <c r="AI10" i="9"/>
  <c r="AM10" i="9"/>
  <c r="AQ10" i="9"/>
  <c r="P11" i="9"/>
  <c r="P12" i="9" s="1"/>
  <c r="T11" i="9"/>
  <c r="T12" i="9" s="1"/>
  <c r="X11" i="9"/>
  <c r="X12" i="9" s="1"/>
  <c r="AB11" i="9"/>
  <c r="AB12" i="9" s="1"/>
  <c r="AF11" i="9"/>
  <c r="AF12" i="9" s="1"/>
  <c r="AJ11" i="9"/>
  <c r="AJ12" i="9" s="1"/>
  <c r="AN11" i="9"/>
  <c r="AN12" i="9" s="1"/>
  <c r="P10" i="9"/>
  <c r="T10" i="9"/>
  <c r="X10" i="9"/>
  <c r="AB10" i="9"/>
  <c r="AF10" i="9"/>
  <c r="AJ10" i="9"/>
  <c r="AN10" i="9"/>
  <c r="Q11" i="9"/>
  <c r="Q12" i="9" s="1"/>
  <c r="U11" i="9"/>
  <c r="U12" i="9" s="1"/>
  <c r="Y11" i="9"/>
  <c r="Y12" i="9" s="1"/>
  <c r="AC11" i="9"/>
  <c r="AC12" i="9" s="1"/>
  <c r="AG11" i="9"/>
  <c r="AG12" i="9" s="1"/>
  <c r="AK11" i="9"/>
  <c r="AK12" i="9" s="1"/>
  <c r="AO11" i="9"/>
  <c r="AO12" i="9" s="1"/>
  <c r="Q10" i="9"/>
  <c r="U10" i="9"/>
  <c r="Y10" i="9"/>
  <c r="AC10" i="9"/>
  <c r="AG10" i="9"/>
  <c r="AK10" i="9"/>
  <c r="AO10" i="9"/>
  <c r="R11" i="9"/>
  <c r="R12" i="9" s="1"/>
  <c r="V11" i="9"/>
  <c r="V12" i="9" s="1"/>
  <c r="Z11" i="9"/>
  <c r="Z12" i="9" s="1"/>
  <c r="AD11" i="9"/>
  <c r="AD12" i="9" s="1"/>
  <c r="AH11" i="9"/>
  <c r="AH12" i="9" s="1"/>
  <c r="AL11" i="9"/>
  <c r="AL12" i="9" s="1"/>
</calcChain>
</file>

<file path=xl/sharedStrings.xml><?xml version="1.0" encoding="utf-8"?>
<sst xmlns="http://schemas.openxmlformats.org/spreadsheetml/2006/main" count="1642" uniqueCount="688">
  <si>
    <t>介護予防・日常生活支援総合事業（訪問型サービス）の指定申請に係る提出書類一覧表</t>
    <rPh sb="0" eb="2">
      <t>カイゴ</t>
    </rPh>
    <rPh sb="2" eb="4">
      <t>ヨボウ</t>
    </rPh>
    <rPh sb="5" eb="7">
      <t>ニチジョウ</t>
    </rPh>
    <rPh sb="7" eb="9">
      <t>セイカツ</t>
    </rPh>
    <rPh sb="9" eb="11">
      <t>シエン</t>
    </rPh>
    <rPh sb="11" eb="13">
      <t>ソウゴウ</t>
    </rPh>
    <rPh sb="13" eb="15">
      <t>ジギョウ</t>
    </rPh>
    <rPh sb="16" eb="18">
      <t>ホウモン</t>
    </rPh>
    <rPh sb="18" eb="19">
      <t>ガタ</t>
    </rPh>
    <rPh sb="25" eb="27">
      <t>シテイ</t>
    </rPh>
    <rPh sb="26" eb="27">
      <t>ギョウシャ</t>
    </rPh>
    <rPh sb="27" eb="29">
      <t>シンセイ</t>
    </rPh>
    <rPh sb="30" eb="31">
      <t>カカ</t>
    </rPh>
    <rPh sb="32" eb="34">
      <t>テイシュツ</t>
    </rPh>
    <rPh sb="34" eb="36">
      <t>ショルイ</t>
    </rPh>
    <rPh sb="36" eb="38">
      <t>イチラン</t>
    </rPh>
    <rPh sb="38" eb="39">
      <t>ヒョウ</t>
    </rPh>
    <phoneticPr fontId="5"/>
  </si>
  <si>
    <t>（当該一覧表を一番上にして，順番のとおり書類を整えて提出してください。）</t>
    <rPh sb="1" eb="3">
      <t>トウガイ</t>
    </rPh>
    <rPh sb="3" eb="5">
      <t>イチラン</t>
    </rPh>
    <rPh sb="5" eb="6">
      <t>ヒョウ</t>
    </rPh>
    <rPh sb="7" eb="9">
      <t>イチバン</t>
    </rPh>
    <rPh sb="9" eb="10">
      <t>ウエ</t>
    </rPh>
    <rPh sb="14" eb="16">
      <t>ジュンバン</t>
    </rPh>
    <rPh sb="20" eb="22">
      <t>ショルイ</t>
    </rPh>
    <rPh sb="23" eb="24">
      <t>トトノ</t>
    </rPh>
    <rPh sb="26" eb="28">
      <t>テイシュツ</t>
    </rPh>
    <phoneticPr fontId="5"/>
  </si>
  <si>
    <t>申請する事業所の名称</t>
    <rPh sb="0" eb="2">
      <t>シンセイ</t>
    </rPh>
    <phoneticPr fontId="5"/>
  </si>
  <si>
    <t>受　付　日</t>
    <rPh sb="0" eb="1">
      <t>ウケ</t>
    </rPh>
    <rPh sb="2" eb="3">
      <t>ツキ</t>
    </rPh>
    <rPh sb="4" eb="5">
      <t>ヒ</t>
    </rPh>
    <phoneticPr fontId="5"/>
  </si>
  <si>
    <t>担当者氏名</t>
    <rPh sb="0" eb="3">
      <t>タントウシャ</t>
    </rPh>
    <rPh sb="3" eb="5">
      <t>シメイ</t>
    </rPh>
    <phoneticPr fontId="5"/>
  </si>
  <si>
    <t>連　絡　先</t>
    <rPh sb="0" eb="1">
      <t>レン</t>
    </rPh>
    <rPh sb="2" eb="3">
      <t>ラク</t>
    </rPh>
    <rPh sb="4" eb="5">
      <t>サキ</t>
    </rPh>
    <phoneticPr fontId="5"/>
  </si>
  <si>
    <t>№</t>
    <phoneticPr fontId="5"/>
  </si>
  <si>
    <t>提　出　書　類</t>
    <rPh sb="0" eb="1">
      <t>テイ</t>
    </rPh>
    <rPh sb="2" eb="3">
      <t>シュツ</t>
    </rPh>
    <phoneticPr fontId="5"/>
  </si>
  <si>
    <t>備　　考</t>
    <rPh sb="0" eb="1">
      <t>ビ</t>
    </rPh>
    <rPh sb="3" eb="4">
      <t>コウ</t>
    </rPh>
    <phoneticPr fontId="5"/>
  </si>
  <si>
    <t>チェック欄</t>
    <phoneticPr fontId="5"/>
  </si>
  <si>
    <t>　指定申請書</t>
    <rPh sb="1" eb="3">
      <t>シテイ</t>
    </rPh>
    <rPh sb="3" eb="5">
      <t>シンセイ</t>
    </rPh>
    <rPh sb="5" eb="6">
      <t>ショ</t>
    </rPh>
    <phoneticPr fontId="5"/>
  </si>
  <si>
    <t>別紙様式第三号（四）</t>
    <rPh sb="0" eb="2">
      <t>ベッシ</t>
    </rPh>
    <rPh sb="2" eb="4">
      <t>ヨウシキ</t>
    </rPh>
    <rPh sb="4" eb="5">
      <t>ダイ</t>
    </rPh>
    <rPh sb="5" eb="7">
      <t>サンゴウ</t>
    </rPh>
    <rPh sb="8" eb="9">
      <t>ヨン</t>
    </rPh>
    <phoneticPr fontId="5"/>
  </si>
  <si>
    <t>　訪問型サービス事業所の指定に係る記載事項</t>
    <rPh sb="1" eb="3">
      <t>ホウモン</t>
    </rPh>
    <rPh sb="3" eb="4">
      <t>ガタ</t>
    </rPh>
    <rPh sb="8" eb="11">
      <t>ジギョウショ</t>
    </rPh>
    <rPh sb="12" eb="14">
      <t>シテイ</t>
    </rPh>
    <rPh sb="15" eb="16">
      <t>カカ</t>
    </rPh>
    <rPh sb="17" eb="19">
      <t>キサイ</t>
    </rPh>
    <rPh sb="19" eb="21">
      <t>ジコウ</t>
    </rPh>
    <phoneticPr fontId="5"/>
  </si>
  <si>
    <t>付表第三号（一）</t>
    <rPh sb="0" eb="2">
      <t>フヒョウ</t>
    </rPh>
    <rPh sb="2" eb="3">
      <t>ダイ</t>
    </rPh>
    <rPh sb="3" eb="5">
      <t>サンゴウ</t>
    </rPh>
    <rPh sb="6" eb="7">
      <t>イチ</t>
    </rPh>
    <phoneticPr fontId="5"/>
  </si>
  <si>
    <r>
      <t>　申請者の登記事項証明書（発行日より３か月以内のもの）又は条例等　
　</t>
    </r>
    <r>
      <rPr>
        <sz val="10"/>
        <rFont val="ＭＳ Ｐゴシック"/>
        <family val="3"/>
        <charset val="128"/>
      </rPr>
      <t>※ 登記事項証明書の「事業目的」に，申請を行う事業が記載されている必要があります。</t>
    </r>
    <rPh sb="1" eb="4">
      <t>シンセイシャ</t>
    </rPh>
    <rPh sb="5" eb="9">
      <t>トウキジコウ</t>
    </rPh>
    <rPh sb="9" eb="12">
      <t>ショウメイショ</t>
    </rPh>
    <rPh sb="37" eb="41">
      <t>トウキジコウ</t>
    </rPh>
    <rPh sb="41" eb="44">
      <t>ショウメイショ</t>
    </rPh>
    <rPh sb="46" eb="48">
      <t>ジギョウ</t>
    </rPh>
    <rPh sb="48" eb="50">
      <t>モクテキ</t>
    </rPh>
    <rPh sb="53" eb="55">
      <t>シンセイ</t>
    </rPh>
    <rPh sb="56" eb="57">
      <t>オコナ</t>
    </rPh>
    <rPh sb="58" eb="60">
      <t>ジギョウ</t>
    </rPh>
    <rPh sb="61" eb="63">
      <t>キサイ</t>
    </rPh>
    <rPh sb="68" eb="70">
      <t>ヒツヨウ</t>
    </rPh>
    <phoneticPr fontId="5"/>
  </si>
  <si>
    <t>原本</t>
    <rPh sb="0" eb="2">
      <t>ゲンポン</t>
    </rPh>
    <phoneticPr fontId="5"/>
  </si>
  <si>
    <r>
      <t>　従業者の勤務の体制及び勤務形態一覧表
　</t>
    </r>
    <r>
      <rPr>
        <sz val="10"/>
        <rFont val="ＭＳ Ｐゴシック"/>
        <family val="3"/>
        <charset val="128"/>
      </rPr>
      <t>※ 事業の開始予定年月の勤務表を作成してください。</t>
    </r>
    <rPh sb="1" eb="4">
      <t>ジュウギョウシャ</t>
    </rPh>
    <rPh sb="5" eb="7">
      <t>キンム</t>
    </rPh>
    <rPh sb="8" eb="10">
      <t>タイセイ</t>
    </rPh>
    <rPh sb="10" eb="11">
      <t>オヨ</t>
    </rPh>
    <rPh sb="12" eb="14">
      <t>キンム</t>
    </rPh>
    <rPh sb="14" eb="16">
      <t>ケイタイ</t>
    </rPh>
    <rPh sb="16" eb="18">
      <t>イチラン</t>
    </rPh>
    <rPh sb="18" eb="19">
      <t>ヒョウ</t>
    </rPh>
    <rPh sb="23" eb="25">
      <t>ジギョウ</t>
    </rPh>
    <rPh sb="26" eb="28">
      <t>カイシ</t>
    </rPh>
    <rPh sb="28" eb="30">
      <t>ヨテイ</t>
    </rPh>
    <rPh sb="30" eb="31">
      <t>ネン</t>
    </rPh>
    <rPh sb="31" eb="32">
      <t>ガツ</t>
    </rPh>
    <rPh sb="33" eb="35">
      <t>キンム</t>
    </rPh>
    <rPh sb="35" eb="36">
      <t>ヒョウ</t>
    </rPh>
    <rPh sb="37" eb="39">
      <t>サクセイ</t>
    </rPh>
    <phoneticPr fontId="5"/>
  </si>
  <si>
    <t>標準様式１</t>
    <rPh sb="2" eb="4">
      <t>ヨウシキ</t>
    </rPh>
    <phoneticPr fontId="5"/>
  </si>
  <si>
    <r>
      <t>　従業者の雇用が確認できる書類（雇用契約書，労働条件通知書，辞令等）
　</t>
    </r>
    <r>
      <rPr>
        <sz val="10"/>
        <rFont val="ＭＳ Ｐゴシック"/>
        <family val="3"/>
        <charset val="128"/>
      </rPr>
      <t>※ 雇用期間，就業場所，職務内容，勤務日，勤務時間等が確認できるもの。</t>
    </r>
    <rPh sb="1" eb="4">
      <t>ジュウギョウシャ</t>
    </rPh>
    <rPh sb="16" eb="18">
      <t>コヨウ</t>
    </rPh>
    <rPh sb="18" eb="20">
      <t>ケイヤク</t>
    </rPh>
    <rPh sb="20" eb="21">
      <t>ショ</t>
    </rPh>
    <rPh sb="22" eb="24">
      <t>ロウドウ</t>
    </rPh>
    <rPh sb="24" eb="26">
      <t>ジョウケン</t>
    </rPh>
    <rPh sb="26" eb="28">
      <t>ツウチ</t>
    </rPh>
    <rPh sb="28" eb="29">
      <t>ショ</t>
    </rPh>
    <rPh sb="30" eb="32">
      <t>ジレイ</t>
    </rPh>
    <rPh sb="32" eb="33">
      <t>トウ</t>
    </rPh>
    <rPh sb="38" eb="40">
      <t>コヨウ</t>
    </rPh>
    <rPh sb="40" eb="42">
      <t>キカン</t>
    </rPh>
    <rPh sb="43" eb="45">
      <t>シュウギョウ</t>
    </rPh>
    <rPh sb="45" eb="47">
      <t>バショ</t>
    </rPh>
    <rPh sb="48" eb="50">
      <t>ショクム</t>
    </rPh>
    <rPh sb="50" eb="52">
      <t>ナイヨウ</t>
    </rPh>
    <rPh sb="53" eb="56">
      <t>キンムビ</t>
    </rPh>
    <rPh sb="57" eb="59">
      <t>キンム</t>
    </rPh>
    <rPh sb="59" eb="61">
      <t>ジカン</t>
    </rPh>
    <rPh sb="61" eb="62">
      <t>トウ</t>
    </rPh>
    <rPh sb="63" eb="65">
      <t>カクニン</t>
    </rPh>
    <phoneticPr fontId="5"/>
  </si>
  <si>
    <t>写しを添付</t>
    <rPh sb="0" eb="1">
      <t>ウツ</t>
    </rPh>
    <rPh sb="3" eb="5">
      <t>テンプ</t>
    </rPh>
    <phoneticPr fontId="5"/>
  </si>
  <si>
    <r>
      <t>　就業規則
　</t>
    </r>
    <r>
      <rPr>
        <sz val="10"/>
        <rFont val="ＭＳ Ｐゴシック"/>
        <family val="3"/>
        <charset val="128"/>
      </rPr>
      <t>※ 就業規則を作成していない場合は，常勤職員の勤務時間が分かる書類を提出してください。</t>
    </r>
    <rPh sb="1" eb="3">
      <t>シュウギョウ</t>
    </rPh>
    <rPh sb="3" eb="5">
      <t>キソク</t>
    </rPh>
    <rPh sb="14" eb="16">
      <t>サクセイ</t>
    </rPh>
    <rPh sb="27" eb="29">
      <t>ショクイン</t>
    </rPh>
    <phoneticPr fontId="9"/>
  </si>
  <si>
    <t>写しを添付</t>
    <rPh sb="0" eb="1">
      <t>ウツ</t>
    </rPh>
    <rPh sb="3" eb="5">
      <t>テンプ</t>
    </rPh>
    <phoneticPr fontId="9"/>
  </si>
  <si>
    <t>7</t>
    <phoneticPr fontId="9"/>
  </si>
  <si>
    <r>
      <t>　従業者の資格証・研修受講修了証
　</t>
    </r>
    <r>
      <rPr>
        <sz val="10"/>
        <rFont val="ＭＳ Ｐゴシック"/>
        <family val="3"/>
        <charset val="128"/>
      </rPr>
      <t>※ 資格等が必要とされる者のみ</t>
    </r>
    <r>
      <rPr>
        <sz val="10.5"/>
        <rFont val="ＭＳ Ｐゴシック"/>
        <family val="3"/>
        <charset val="128"/>
      </rPr>
      <t xml:space="preserve">
　</t>
    </r>
    <r>
      <rPr>
        <sz val="10"/>
        <rFont val="ＭＳ Ｐゴシック"/>
        <family val="3"/>
        <charset val="128"/>
      </rPr>
      <t>※ 資格証等と現在の苗字が異なる場合は，旧姓が分かる戸籍謄本（妙本）等の写しも添付してください。</t>
    </r>
    <rPh sb="1" eb="4">
      <t>ジュウギョウシャ</t>
    </rPh>
    <rPh sb="5" eb="7">
      <t>シカク</t>
    </rPh>
    <rPh sb="7" eb="8">
      <t>ショウ</t>
    </rPh>
    <rPh sb="9" eb="11">
      <t>ケンシュウ</t>
    </rPh>
    <rPh sb="11" eb="13">
      <t>ジュコウ</t>
    </rPh>
    <rPh sb="13" eb="16">
      <t>シュウリョウショウ</t>
    </rPh>
    <rPh sb="20" eb="22">
      <t>シカク</t>
    </rPh>
    <rPh sb="22" eb="23">
      <t>トウ</t>
    </rPh>
    <rPh sb="24" eb="26">
      <t>ヒツヨウ</t>
    </rPh>
    <rPh sb="30" eb="31">
      <t>モノ</t>
    </rPh>
    <phoneticPr fontId="5"/>
  </si>
  <si>
    <t>8</t>
    <phoneticPr fontId="9"/>
  </si>
  <si>
    <t>　事業所の位置図</t>
    <rPh sb="1" eb="3">
      <t>ジギョウ</t>
    </rPh>
    <rPh sb="3" eb="4">
      <t>ショ</t>
    </rPh>
    <rPh sb="5" eb="8">
      <t>イチズ</t>
    </rPh>
    <phoneticPr fontId="9"/>
  </si>
  <si>
    <t>任意様式</t>
    <rPh sb="0" eb="2">
      <t>ニンイ</t>
    </rPh>
    <rPh sb="2" eb="4">
      <t>ヨウシキ</t>
    </rPh>
    <phoneticPr fontId="5"/>
  </si>
  <si>
    <t>9</t>
    <phoneticPr fontId="9"/>
  </si>
  <si>
    <r>
      <t>　平面図（必要な設備及び備品並びに各室の用途及び面積を示したもの）
　</t>
    </r>
    <r>
      <rPr>
        <sz val="10"/>
        <rFont val="ＭＳ Ｐゴシック"/>
        <family val="3"/>
        <charset val="128"/>
      </rPr>
      <t>※ 事業所の写真の写真番号と撮影方向（矢印）を併せて明示してください。</t>
    </r>
    <rPh sb="5" eb="7">
      <t>ヒツヨウ</t>
    </rPh>
    <rPh sb="8" eb="10">
      <t>セツビ</t>
    </rPh>
    <rPh sb="10" eb="11">
      <t>オヨ</t>
    </rPh>
    <rPh sb="14" eb="15">
      <t>ナラ</t>
    </rPh>
    <rPh sb="22" eb="23">
      <t>オヨ</t>
    </rPh>
    <rPh sb="37" eb="39">
      <t>ジギョウ</t>
    </rPh>
    <rPh sb="39" eb="40">
      <t>ショ</t>
    </rPh>
    <rPh sb="41" eb="43">
      <t>シャシン</t>
    </rPh>
    <rPh sb="44" eb="46">
      <t>シャシン</t>
    </rPh>
    <rPh sb="46" eb="48">
      <t>バンゴウ</t>
    </rPh>
    <rPh sb="49" eb="51">
      <t>サツエイ</t>
    </rPh>
    <rPh sb="51" eb="53">
      <t>ホウコウ</t>
    </rPh>
    <rPh sb="54" eb="56">
      <t>ヤジルシ</t>
    </rPh>
    <rPh sb="58" eb="59">
      <t>アワ</t>
    </rPh>
    <rPh sb="61" eb="63">
      <t>メイジ</t>
    </rPh>
    <phoneticPr fontId="5"/>
  </si>
  <si>
    <t>標準様式２
（建築図面も可）</t>
    <rPh sb="2" eb="4">
      <t>ヨウシキ</t>
    </rPh>
    <rPh sb="7" eb="9">
      <t>ケンチク</t>
    </rPh>
    <rPh sb="9" eb="10">
      <t>ズ</t>
    </rPh>
    <rPh sb="10" eb="11">
      <t>メン</t>
    </rPh>
    <rPh sb="12" eb="13">
      <t>カ</t>
    </rPh>
    <phoneticPr fontId="5"/>
  </si>
  <si>
    <t>10</t>
    <phoneticPr fontId="9"/>
  </si>
  <si>
    <r>
      <rPr>
        <sz val="10"/>
        <rFont val="ＭＳ Ｐゴシック"/>
        <family val="3"/>
        <charset val="128"/>
      </rPr>
      <t>　事業所の写真（事業所の外観，出入口並びに内部の設備及び備品が確認できるもの）
　</t>
    </r>
    <r>
      <rPr>
        <sz val="10.5"/>
        <rFont val="ＭＳ Ｐゴシック"/>
        <family val="3"/>
        <charset val="128"/>
      </rPr>
      <t>※ 写真には番号を付け，どの場所かを明示（外観，出入口，事務室，相談室等）してください。</t>
    </r>
    <rPh sb="15" eb="16">
      <t>デ</t>
    </rPh>
    <rPh sb="16" eb="18">
      <t>イリグチ</t>
    </rPh>
    <rPh sb="18" eb="19">
      <t>ナラ</t>
    </rPh>
    <rPh sb="26" eb="27">
      <t>オヨ</t>
    </rPh>
    <rPh sb="28" eb="30">
      <t>ビヒン</t>
    </rPh>
    <rPh sb="47" eb="49">
      <t>バンゴウ</t>
    </rPh>
    <rPh sb="50" eb="51">
      <t>ツ</t>
    </rPh>
    <rPh sb="55" eb="57">
      <t>バショ</t>
    </rPh>
    <rPh sb="59" eb="61">
      <t>メイジ</t>
    </rPh>
    <rPh sb="62" eb="64">
      <t>ガイカン</t>
    </rPh>
    <rPh sb="65" eb="66">
      <t>デ</t>
    </rPh>
    <rPh sb="66" eb="68">
      <t>イリグチ</t>
    </rPh>
    <rPh sb="69" eb="72">
      <t>ジムシツ</t>
    </rPh>
    <rPh sb="73" eb="75">
      <t>ソウダン</t>
    </rPh>
    <rPh sb="75" eb="76">
      <t>シツ</t>
    </rPh>
    <rPh sb="76" eb="77">
      <t>トウ</t>
    </rPh>
    <phoneticPr fontId="5"/>
  </si>
  <si>
    <r>
      <t xml:space="preserve">写真を添付
</t>
    </r>
    <r>
      <rPr>
        <sz val="10"/>
        <rFont val="ＭＳ Ｐゴシック"/>
        <family val="3"/>
        <charset val="128"/>
      </rPr>
      <t>（カラー写真）</t>
    </r>
    <rPh sb="0" eb="2">
      <t>シャシン</t>
    </rPh>
    <rPh sb="3" eb="5">
      <t>テンプ</t>
    </rPh>
    <rPh sb="10" eb="12">
      <t>シャシン</t>
    </rPh>
    <phoneticPr fontId="5"/>
  </si>
  <si>
    <t>11</t>
    <phoneticPr fontId="9"/>
  </si>
  <si>
    <r>
      <t>　事業所所在地の土地及び建物の賃貸借契約書
　</t>
    </r>
    <r>
      <rPr>
        <sz val="10"/>
        <rFont val="ＭＳ Ｐゴシック"/>
        <family val="3"/>
        <charset val="128"/>
      </rPr>
      <t>※ 賃貸借物件の場合（賃貸人，賃借人，賃貸借期間，使用目的，物件所在地，契約日等を確認できるもの）</t>
    </r>
    <rPh sb="1" eb="3">
      <t>ジギョウ</t>
    </rPh>
    <rPh sb="3" eb="4">
      <t>ショ</t>
    </rPh>
    <rPh sb="4" eb="7">
      <t>ショザイチ</t>
    </rPh>
    <rPh sb="8" eb="10">
      <t>トチ</t>
    </rPh>
    <rPh sb="10" eb="11">
      <t>オヨ</t>
    </rPh>
    <rPh sb="12" eb="14">
      <t>タテモノ</t>
    </rPh>
    <rPh sb="15" eb="18">
      <t>チンタイシャク</t>
    </rPh>
    <rPh sb="18" eb="21">
      <t>ケイヤクショ</t>
    </rPh>
    <rPh sb="25" eb="28">
      <t>チンタイシャク</t>
    </rPh>
    <rPh sb="28" eb="30">
      <t>ブッケン</t>
    </rPh>
    <rPh sb="31" eb="33">
      <t>バアイ</t>
    </rPh>
    <rPh sb="34" eb="37">
      <t>チンタイニン</t>
    </rPh>
    <rPh sb="38" eb="40">
      <t>チンシャク</t>
    </rPh>
    <rPh sb="40" eb="41">
      <t>ニン</t>
    </rPh>
    <rPh sb="42" eb="45">
      <t>チンタイシャク</t>
    </rPh>
    <rPh sb="45" eb="47">
      <t>キカン</t>
    </rPh>
    <rPh sb="48" eb="50">
      <t>シヨウ</t>
    </rPh>
    <rPh sb="50" eb="52">
      <t>モクテキ</t>
    </rPh>
    <rPh sb="53" eb="55">
      <t>ブッケン</t>
    </rPh>
    <rPh sb="55" eb="58">
      <t>ショザイチ</t>
    </rPh>
    <rPh sb="59" eb="62">
      <t>ケイヤクビ</t>
    </rPh>
    <rPh sb="62" eb="63">
      <t>トウ</t>
    </rPh>
    <rPh sb="64" eb="66">
      <t>カクニン</t>
    </rPh>
    <phoneticPr fontId="5"/>
  </si>
  <si>
    <t>12</t>
    <phoneticPr fontId="9"/>
  </si>
  <si>
    <r>
      <t>　運営規程（ 運営規程に必ず定めることとされている事項が全て定めてあるもの。）
　</t>
    </r>
    <r>
      <rPr>
        <sz val="10"/>
        <rFont val="ＭＳ Ｐゴシック"/>
        <family val="3"/>
        <charset val="128"/>
        <scheme val="minor"/>
      </rPr>
      <t>※ 料金表が別紙の場合は，料金表も添付してください。</t>
    </r>
  </si>
  <si>
    <t>13</t>
    <phoneticPr fontId="9"/>
  </si>
  <si>
    <t>　重要事項説明書</t>
    <rPh sb="1" eb="3">
      <t>ジュウヨウ</t>
    </rPh>
    <rPh sb="3" eb="5">
      <t>ジコウ</t>
    </rPh>
    <rPh sb="5" eb="8">
      <t>セツメイショ</t>
    </rPh>
    <phoneticPr fontId="5"/>
  </si>
  <si>
    <t>14</t>
    <phoneticPr fontId="9"/>
  </si>
  <si>
    <t>　利用者との契約書の様式</t>
    <rPh sb="1" eb="4">
      <t>リヨウシャ</t>
    </rPh>
    <rPh sb="6" eb="8">
      <t>ケイヤク</t>
    </rPh>
    <rPh sb="8" eb="9">
      <t>ショ</t>
    </rPh>
    <rPh sb="10" eb="12">
      <t>ヨウシキ</t>
    </rPh>
    <phoneticPr fontId="9"/>
  </si>
  <si>
    <t>15</t>
    <phoneticPr fontId="9"/>
  </si>
  <si>
    <t>　利用者からの苦情を処理するために講ずる措置の概要</t>
    <phoneticPr fontId="5"/>
  </si>
  <si>
    <t>標準様式４</t>
    <rPh sb="2" eb="4">
      <t>ヨウシキ</t>
    </rPh>
    <phoneticPr fontId="5"/>
  </si>
  <si>
    <t>16</t>
    <phoneticPr fontId="9"/>
  </si>
  <si>
    <t>　損害賠償発生時に対応可能であることが分かる書類（損害保険証書等）</t>
    <rPh sb="1" eb="3">
      <t>ソンガイ</t>
    </rPh>
    <rPh sb="3" eb="5">
      <t>バイショウ</t>
    </rPh>
    <rPh sb="5" eb="7">
      <t>ハッセイ</t>
    </rPh>
    <rPh sb="7" eb="8">
      <t>ジ</t>
    </rPh>
    <rPh sb="9" eb="11">
      <t>タイオウ</t>
    </rPh>
    <rPh sb="11" eb="12">
      <t>カ</t>
    </rPh>
    <rPh sb="12" eb="13">
      <t>ノウ</t>
    </rPh>
    <rPh sb="19" eb="20">
      <t>ワ</t>
    </rPh>
    <rPh sb="22" eb="24">
      <t>ショルイ</t>
    </rPh>
    <rPh sb="25" eb="27">
      <t>ソンガイ</t>
    </rPh>
    <rPh sb="27" eb="29">
      <t>ホケン</t>
    </rPh>
    <rPh sb="29" eb="31">
      <t>ショウショ</t>
    </rPh>
    <rPh sb="31" eb="32">
      <t>トウ</t>
    </rPh>
    <phoneticPr fontId="5"/>
  </si>
  <si>
    <t>17</t>
    <phoneticPr fontId="9"/>
  </si>
  <si>
    <t>　誓約書</t>
    <phoneticPr fontId="5"/>
  </si>
  <si>
    <t>標準様式５</t>
    <rPh sb="2" eb="4">
      <t>ヨウシキ</t>
    </rPh>
    <phoneticPr fontId="5"/>
  </si>
  <si>
    <t>18</t>
    <phoneticPr fontId="9"/>
  </si>
  <si>
    <t>　介護予防・日常生活支援事業費算定に係る体制等に関する届出書</t>
    <phoneticPr fontId="5"/>
  </si>
  <si>
    <t>別紙１</t>
    <rPh sb="0" eb="2">
      <t>ベッシ</t>
    </rPh>
    <phoneticPr fontId="5"/>
  </si>
  <si>
    <t>19</t>
    <phoneticPr fontId="9"/>
  </si>
  <si>
    <t>　介護予防・日常生活支援総合事業費算定に係る体制等状況一覧表</t>
    <phoneticPr fontId="5"/>
  </si>
  <si>
    <t>20-1</t>
    <phoneticPr fontId="9"/>
  </si>
  <si>
    <r>
      <t>　加算等チェック表
　</t>
    </r>
    <r>
      <rPr>
        <sz val="10"/>
        <rFont val="ＭＳ Ｐゴシック"/>
        <family val="3"/>
        <charset val="128"/>
      </rPr>
      <t>※ 加算を算定する場合のみ</t>
    </r>
    <rPh sb="1" eb="3">
      <t>カサン</t>
    </rPh>
    <rPh sb="3" eb="4">
      <t>トウ</t>
    </rPh>
    <rPh sb="8" eb="9">
      <t>ヒョウ</t>
    </rPh>
    <rPh sb="13" eb="15">
      <t>カサン</t>
    </rPh>
    <rPh sb="16" eb="18">
      <t>サンテイ</t>
    </rPh>
    <rPh sb="17" eb="18">
      <t>カサン</t>
    </rPh>
    <rPh sb="20" eb="22">
      <t>バアイ</t>
    </rPh>
    <phoneticPr fontId="9"/>
  </si>
  <si>
    <t>チェック表</t>
    <rPh sb="4" eb="5">
      <t>ヒョウ</t>
    </rPh>
    <phoneticPr fontId="9"/>
  </si>
  <si>
    <t>20-2</t>
    <phoneticPr fontId="9"/>
  </si>
  <si>
    <r>
      <t>　介護職員処遇改善計画書・介護職員等特定処遇改善加算計画書（添付書類含む）
　</t>
    </r>
    <r>
      <rPr>
        <sz val="10"/>
        <rFont val="ＭＳ Ｐゴシック"/>
        <family val="3"/>
        <charset val="128"/>
      </rPr>
      <t>※ 介護職員処遇改善加算を算定する場合のみ</t>
    </r>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6">
      <t>カサン</t>
    </rPh>
    <rPh sb="26" eb="29">
      <t>ケイカクショ</t>
    </rPh>
    <rPh sb="30" eb="32">
      <t>テンプ</t>
    </rPh>
    <rPh sb="32" eb="34">
      <t>ショルイ</t>
    </rPh>
    <rPh sb="34" eb="35">
      <t>フク</t>
    </rPh>
    <rPh sb="41" eb="43">
      <t>カイゴ</t>
    </rPh>
    <rPh sb="43" eb="45">
      <t>ショクイン</t>
    </rPh>
    <rPh sb="45" eb="47">
      <t>ショグウ</t>
    </rPh>
    <rPh sb="47" eb="49">
      <t>カイゼン</t>
    </rPh>
    <rPh sb="49" eb="51">
      <t>カサン</t>
    </rPh>
    <rPh sb="52" eb="54">
      <t>サンテイ</t>
    </rPh>
    <rPh sb="56" eb="58">
      <t>バアイ</t>
    </rPh>
    <phoneticPr fontId="9"/>
  </si>
  <si>
    <r>
      <t xml:space="preserve">計画書原本
</t>
    </r>
    <r>
      <rPr>
        <sz val="10"/>
        <rFont val="ＭＳ Ｐゴシック"/>
        <family val="3"/>
        <charset val="128"/>
      </rPr>
      <t>（添付書類含む）</t>
    </r>
    <rPh sb="0" eb="3">
      <t>ケイカクショ</t>
    </rPh>
    <rPh sb="3" eb="5">
      <t>ゲンポン</t>
    </rPh>
    <rPh sb="7" eb="9">
      <t>テンプ</t>
    </rPh>
    <rPh sb="9" eb="11">
      <t>ショルイ</t>
    </rPh>
    <rPh sb="11" eb="12">
      <t>フク</t>
    </rPh>
    <phoneticPr fontId="9"/>
  </si>
  <si>
    <t>※　「チェック欄」の該当欄には「〇」を付し、必要書類に漏れがないよう確認してください。</t>
    <rPh sb="22" eb="24">
      <t>ヒツヨウ</t>
    </rPh>
    <phoneticPr fontId="5"/>
  </si>
  <si>
    <t>※　添付書類については，各様式の説明を参照してください。</t>
    <rPh sb="2" eb="4">
      <t>テンプ</t>
    </rPh>
    <rPh sb="4" eb="6">
      <t>ショルイ</t>
    </rPh>
    <rPh sb="12" eb="15">
      <t>カクヨウシキ</t>
    </rPh>
    <rPh sb="16" eb="18">
      <t>セツメイ</t>
    </rPh>
    <rPh sb="19" eb="21">
      <t>サンショウ</t>
    </rPh>
    <phoneticPr fontId="5"/>
  </si>
  <si>
    <t>※　申請書類に住所を記載する場合は登記事項証明書の記載と同じにしてください。（大字，丁目，番地等）</t>
    <rPh sb="2" eb="6">
      <t>シンセイショルイ</t>
    </rPh>
    <rPh sb="7" eb="9">
      <t>ジュウショ</t>
    </rPh>
    <rPh sb="10" eb="12">
      <t>キサイ</t>
    </rPh>
    <rPh sb="14" eb="16">
      <t>バアイ</t>
    </rPh>
    <rPh sb="17" eb="21">
      <t>トウキジコウ</t>
    </rPh>
    <rPh sb="21" eb="24">
      <t>ショウメイショ</t>
    </rPh>
    <rPh sb="25" eb="27">
      <t>キサイ</t>
    </rPh>
    <rPh sb="28" eb="29">
      <t>オナ</t>
    </rPh>
    <rPh sb="39" eb="41">
      <t>オオアザ</t>
    </rPh>
    <rPh sb="42" eb="44">
      <t>チョウメ</t>
    </rPh>
    <rPh sb="45" eb="47">
      <t>バンチ</t>
    </rPh>
    <rPh sb="47" eb="48">
      <t>トウ</t>
    </rPh>
    <phoneticPr fontId="9"/>
  </si>
  <si>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</si>
  <si>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</si>
  <si>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</si>
  <si>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</si>
  <si>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</si>
  <si>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</si>
  <si>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</si>
  <si>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</si>
  <si>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</si>
  <si>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</si>
  <si>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</si>
  <si>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</si>
  <si>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1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</si>
  <si>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</si>
  <si>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</si>
  <si>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</si>
  <si>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</si>
  <si>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</si>
  <si>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</si>
  <si>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</si>
  <si>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</si>
  <si>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</si>
  <si>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</si>
  <si>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</si>
  <si>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</si>
  <si>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</si>
  <si>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</si>
  <si>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</si>
  <si>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</si>
  <si>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</si>
  <si>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</si>
  <si>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</si>
  <si>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</si>
  <si>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</si>
  <si>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</si>
  <si>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</si>
  <si>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</si>
  <si>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</si>
  <si>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</si>
  <si>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</si>
  <si>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</si>
  <si>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</si>
  <si>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</si>
  <si>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</si>
  <si>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</si>
  <si>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</si>
  <si>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</si>
  <si>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</si>
  <si>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</si>
  <si>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</si>
  <si>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</si>
  <si>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</si>
  <si>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</si>
  <si>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</si>
  <si>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</si>
  <si>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</si>
  <si>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</si>
  <si>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</si>
  <si>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</si>
  <si>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</si>
  <si>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</si>
  <si>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</si>
  <si>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</si>
  <si>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</si>
  <si>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</si>
  <si>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</si>
  <si>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</si>
  <si>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</si>
  <si>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</si>
  <si>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</si>
  <si>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付表第三号（一） 訪問型サービス事業所の指定等に係る記載事項</t>
    <rPh sb="22" eb="23">
      <t>トウ</t>
    </rPh>
    <phoneticPr fontId="5"/>
  </si>
  <si>
    <t xml:space="preserve"> </t>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</si>
  <si>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</si>
  <si>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</si>
  <si>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</si>
  <si>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</si>
  <si>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</si>
  <si>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</si>
  <si>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フリガナ</t>
    <phoneticPr fontId="5"/>
  </si>
  <si>
    <t>名　　称</t>
    <rPh sb="0" eb="1">
      <t>メイ</t>
    </rPh>
    <rPh sb="3" eb="4">
      <t>ショウ</t>
    </rPh>
    <phoneticPr fontId="5"/>
  </si>
  <si>
    <t>-</t>
    <phoneticPr fontId="5"/>
  </si>
  <si>
    <t>連絡先</t>
    <rPh sb="0" eb="2">
      <t>レンラク</t>
    </rPh>
    <rPh sb="2" eb="3">
      <t>サキ</t>
    </rPh>
    <phoneticPr fontId="5"/>
  </si>
  <si>
    <t>（内線）</t>
  </si>
  <si>
    <t>Email</t>
    <phoneticPr fontId="5"/>
  </si>
  <si>
    <t>管 理 者</t>
  </si>
  <si>
    <t>フリガナ</t>
    <phoneticPr fontId="5"/>
  </si>
  <si>
    <t>住所</t>
    <rPh sb="0" eb="2">
      <t>ジュウショ</t>
    </rPh>
    <phoneticPr fontId="5"/>
  </si>
  <si>
    <t>-</t>
    <phoneticPr fontId="5"/>
  </si>
  <si>
    <t>）</t>
    <phoneticPr fontId="5"/>
  </si>
  <si>
    <t>氏    名</t>
    <phoneticPr fontId="5"/>
  </si>
  <si>
    <t>生年月日</t>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</si>
  <si>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</si>
  <si>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</si>
  <si>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</si>
  <si>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</si>
  <si>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</si>
  <si>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</si>
  <si>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</si>
  <si>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</si>
  <si>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</si>
  <si>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</si>
  <si>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</si>
  <si>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</si>
  <si>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</si>
  <si>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</si>
  <si>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（郵便番号</t>
    <phoneticPr fontId="5"/>
  </si>
  <si>
    <t>-</t>
    <phoneticPr fontId="5"/>
  </si>
  <si>
    <t>）</t>
    <phoneticPr fontId="5"/>
  </si>
  <si>
    <t>氏　名</t>
    <rPh sb="0" eb="1">
      <t>シ</t>
    </rPh>
    <rPh sb="2" eb="3">
      <t>ナ</t>
    </rPh>
    <phoneticPr fontId="5"/>
  </si>
  <si>
    <t>（郵便番号</t>
    <phoneticPr fontId="5"/>
  </si>
  <si>
    <t>-</t>
    <phoneticPr fontId="5"/>
  </si>
  <si>
    <t>）</t>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</si>
  <si>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</si>
  <si>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</si>
  <si>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</si>
  <si>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</si>
  <si>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フリガナ</t>
    <phoneticPr fontId="5"/>
  </si>
  <si>
    <t>-</t>
    <phoneticPr fontId="5"/>
  </si>
  <si>
    <t>）</t>
    <phoneticPr fontId="5"/>
  </si>
  <si>
    <t>Email</t>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</si>
  <si>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</si>
  <si>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</si>
  <si>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</si>
  <si>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</si>
  <si>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</si>
  <si>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フリガナ</t>
    <phoneticPr fontId="5"/>
  </si>
  <si>
    <t>（郵便番号</t>
    <phoneticPr fontId="5"/>
  </si>
  <si>
    <t>-</t>
    <phoneticPr fontId="5"/>
  </si>
  <si>
    <t>フリガナ</t>
    <phoneticPr fontId="5"/>
  </si>
  <si>
    <t>■複数事業所</t>
    <rPh sb="1" eb="3">
      <t>フクスウ</t>
    </rPh>
    <rPh sb="3" eb="6">
      <t>ジギョウショ</t>
    </rPh>
    <phoneticPr fontId="5"/>
  </si>
  <si>
    <t>事 業 所</t>
    <phoneticPr fontId="5"/>
  </si>
  <si>
    <t>Email</t>
    <phoneticPr fontId="5"/>
  </si>
  <si>
    <t>（標準様式１）</t>
    <rPh sb="1" eb="3">
      <t>ヒョウジュン</t>
    </rPh>
    <rPh sb="3" eb="5">
      <t>ヨウシキ</t>
    </rPh>
    <phoneticPr fontId="5"/>
  </si>
  <si>
    <t>従業者の勤務の体制及び勤務形態一覧表</t>
    <phoneticPr fontId="4"/>
  </si>
  <si>
    <t>サービス種別</t>
    <rPh sb="4" eb="6">
      <t>シュベツ</t>
    </rPh>
    <phoneticPr fontId="4"/>
  </si>
  <si>
    <t>(</t>
    <phoneticPr fontId="4"/>
  </si>
  <si>
    <t>介護予防訪問介護相当サービス</t>
    <rPh sb="0" eb="2">
      <t>カイゴ</t>
    </rPh>
    <rPh sb="2" eb="4">
      <t>ヨボウ</t>
    </rPh>
    <rPh sb="4" eb="6">
      <t>ホウモン</t>
    </rPh>
    <rPh sb="6" eb="8">
      <t>カイゴ</t>
    </rPh>
    <rPh sb="8" eb="10">
      <t>ソウトウ</t>
    </rPh>
    <phoneticPr fontId="4"/>
  </si>
  <si>
    <t>）</t>
    <phoneticPr fontId="4"/>
  </si>
  <si>
    <t>令和</t>
    <rPh sb="0" eb="2">
      <t>レイワ</t>
    </rPh>
    <phoneticPr fontId="4"/>
  </si>
  <si>
    <t>)</t>
    <phoneticPr fontId="4"/>
  </si>
  <si>
    <t>年</t>
    <rPh sb="0" eb="1">
      <t>ネン</t>
    </rPh>
    <phoneticPr fontId="5"/>
  </si>
  <si>
    <t>年</t>
    <rPh sb="0" eb="1">
      <t>ネン</t>
    </rPh>
    <phoneticPr fontId="4"/>
  </si>
  <si>
    <t>月</t>
    <rPh sb="0" eb="1">
      <t>ゲツ</t>
    </rPh>
    <phoneticPr fontId="5"/>
  </si>
  <si>
    <t>月</t>
    <rPh sb="0" eb="1">
      <t>ゲツ</t>
    </rPh>
    <phoneticPr fontId="4"/>
  </si>
  <si>
    <t>事業所名</t>
    <rPh sb="0" eb="3">
      <t>ジギョウショ</t>
    </rPh>
    <rPh sb="3" eb="4">
      <t>メイ</t>
    </rPh>
    <phoneticPr fontId="4"/>
  </si>
  <si>
    <t>(</t>
    <phoneticPr fontId="4"/>
  </si>
  <si>
    <t>(1)</t>
    <phoneticPr fontId="4"/>
  </si>
  <si>
    <t>４週</t>
  </si>
  <si>
    <t>(2)</t>
    <phoneticPr fontId="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</si>
  <si>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</si>
  <si>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</si>
  <si>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時間/週</t>
    <rPh sb="0" eb="2">
      <t>ジカン</t>
    </rPh>
    <rPh sb="3" eb="4">
      <t>シュウ</t>
    </rPh>
    <phoneticPr fontId="4"/>
  </si>
  <si>
    <t>時間/月</t>
    <rPh sb="0" eb="2">
      <t>ジカン</t>
    </rPh>
    <rPh sb="3" eb="4">
      <t>ツキ</t>
    </rPh>
    <phoneticPr fontId="4"/>
  </si>
  <si>
    <t>当月の日数</t>
    <rPh sb="0" eb="2">
      <t>トウゲツ</t>
    </rPh>
    <rPh sb="3" eb="5">
      <t>ニッスウ</t>
    </rPh>
    <phoneticPr fontId="4"/>
  </si>
  <si>
    <t>日</t>
    <rPh sb="0" eb="1">
      <t>ニチ</t>
    </rPh>
    <phoneticPr fontId="5"/>
  </si>
  <si>
    <t>日</t>
    <rPh sb="0" eb="1">
      <t>ニチ</t>
    </rPh>
    <phoneticPr fontId="4"/>
  </si>
  <si>
    <t>No</t>
    <phoneticPr fontId="4"/>
  </si>
  <si>
    <t>(4) 
職種</t>
    <phoneticPr fontId="5"/>
  </si>
  <si>
    <t>(5)
勤務
形態</t>
    <phoneticPr fontId="5"/>
  </si>
  <si>
    <t>(6)
資格</t>
    <rPh sb="4" eb="6">
      <t>シカク</t>
    </rPh>
    <phoneticPr fontId="4"/>
  </si>
  <si>
    <t>(7) 氏　名</t>
    <phoneticPr fontId="5"/>
  </si>
  <si>
    <t>(8)</t>
    <phoneticPr fontId="4"/>
  </si>
  <si>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</si>
  <si>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</si>
  <si>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</si>
  <si>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</si>
  <si>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</si>
  <si>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</si>
  <si>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</si>
  <si>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※介護予防訪問介護相当サービスの場合</t>
    <rPh sb="16" eb="18">
      <t>バアイ</t>
    </rPh>
    <phoneticPr fontId="4"/>
  </si>
  <si>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4"/>
  </si>
  <si>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4"/>
  </si>
  <si>
    <t>（勤務形態の記号）</t>
    <rPh sb="1" eb="3">
      <t>キンム</t>
    </rPh>
    <rPh sb="3" eb="5">
      <t>ケイタイ</t>
    </rPh>
    <rPh sb="6" eb="8">
      <t>キゴウ</t>
    </rPh>
    <phoneticPr fontId="4"/>
  </si>
  <si>
    <t>(新規申請の場合は推定数）</t>
    <rPh sb="1" eb="3">
      <t>シンキ</t>
    </rPh>
    <rPh sb="3" eb="5">
      <t>シンセイ</t>
    </rPh>
    <rPh sb="6" eb="8">
      <t>バアイ</t>
    </rPh>
    <rPh sb="9" eb="12">
      <t>スイテイスウ</t>
    </rPh>
    <phoneticPr fontId="4"/>
  </si>
  <si>
    <t>（人）</t>
    <rPh sb="1" eb="2">
      <t>ニン</t>
    </rPh>
    <phoneticPr fontId="4"/>
  </si>
  <si>
    <t>勤務形態</t>
    <rPh sb="0" eb="2">
      <t>キンム</t>
    </rPh>
    <rPh sb="2" eb="4">
      <t>ケイタイ</t>
    </rPh>
    <phoneticPr fontId="4"/>
  </si>
  <si>
    <t>勤務時間数合計</t>
    <rPh sb="0" eb="2">
      <t>キンム</t>
    </rPh>
    <rPh sb="2" eb="5">
      <t>ジカンスウ</t>
    </rPh>
    <rPh sb="5" eb="7">
      <t>ゴウケイ</t>
    </rPh>
    <phoneticPr fontId="4"/>
  </si>
  <si>
    <t>常勤換算の対象時間数</t>
    <rPh sb="0" eb="2">
      <t>ジョウキン</t>
    </rPh>
    <rPh sb="2" eb="4">
      <t>カンサン</t>
    </rPh>
    <rPh sb="5" eb="7">
      <t>タイショウ</t>
    </rPh>
    <rPh sb="7" eb="9">
      <t>ジカン</t>
    </rPh>
    <rPh sb="9" eb="10">
      <t>スウ</t>
    </rPh>
    <phoneticPr fontId="4"/>
  </si>
  <si>
    <t>常勤換算方法対象外の</t>
    <rPh sb="0" eb="2">
      <t>ジョウキン</t>
    </rPh>
    <rPh sb="2" eb="4">
      <t>カンサン</t>
    </rPh>
    <rPh sb="4" eb="6">
      <t>ホウホウ</t>
    </rPh>
    <rPh sb="6" eb="9">
      <t>タイショウガイ</t>
    </rPh>
    <phoneticPr fontId="4"/>
  </si>
  <si>
    <t>記号</t>
    <rPh sb="0" eb="2">
      <t>キゴウ</t>
    </rPh>
    <phoneticPr fontId="4"/>
  </si>
  <si>
    <t>区分</t>
    <rPh sb="0" eb="2">
      <t>クブン</t>
    </rPh>
    <phoneticPr fontId="4"/>
  </si>
  <si>
    <t>合計</t>
    <rPh sb="0" eb="2">
      <t>ゴウケイ</t>
    </rPh>
    <phoneticPr fontId="4"/>
  </si>
  <si>
    <t>当月合計</t>
    <rPh sb="0" eb="2">
      <t>トウゲツ</t>
    </rPh>
    <rPh sb="2" eb="4">
      <t>ゴウケイ</t>
    </rPh>
    <phoneticPr fontId="4"/>
  </si>
  <si>
    <t>週平均</t>
    <rPh sb="0" eb="3">
      <t>シュウヘイキン</t>
    </rPh>
    <phoneticPr fontId="4"/>
  </si>
  <si>
    <t>常勤の従業者の人数</t>
    <rPh sb="0" eb="2">
      <t>ジョウキン</t>
    </rPh>
    <rPh sb="3" eb="6">
      <t>ジュウギョウシャ</t>
    </rPh>
    <rPh sb="7" eb="9">
      <t>ニンズウ</t>
    </rPh>
    <phoneticPr fontId="4"/>
  </si>
  <si>
    <t>A</t>
    <phoneticPr fontId="4"/>
  </si>
  <si>
    <t>常勤で専従</t>
    <rPh sb="0" eb="2">
      <t>ジョウキン</t>
    </rPh>
    <rPh sb="3" eb="5">
      <t>センジュウ</t>
    </rPh>
    <phoneticPr fontId="4"/>
  </si>
  <si>
    <t>要介護者</t>
    <rPh sb="0" eb="1">
      <t>ヨウ</t>
    </rPh>
    <rPh sb="1" eb="3">
      <t>カイゴ</t>
    </rPh>
    <rPh sb="3" eb="4">
      <t>シャ</t>
    </rPh>
    <phoneticPr fontId="4"/>
  </si>
  <si>
    <t>A</t>
    <phoneticPr fontId="4"/>
  </si>
  <si>
    <t>B</t>
    <phoneticPr fontId="4"/>
  </si>
  <si>
    <t>常勤で兼務</t>
    <rPh sb="0" eb="2">
      <t>ジョウキン</t>
    </rPh>
    <rPh sb="3" eb="5">
      <t>ケンム</t>
    </rPh>
    <phoneticPr fontId="4"/>
  </si>
  <si>
    <t>要支援者等</t>
    <rPh sb="0" eb="3">
      <t>ヨウシエン</t>
    </rPh>
    <rPh sb="3" eb="4">
      <t>シャ</t>
    </rPh>
    <rPh sb="4" eb="5">
      <t>トウ</t>
    </rPh>
    <phoneticPr fontId="4"/>
  </si>
  <si>
    <t>B</t>
    <phoneticPr fontId="4"/>
  </si>
  <si>
    <t>C</t>
    <phoneticPr fontId="4"/>
  </si>
  <si>
    <t>非常勤で専従</t>
    <rPh sb="0" eb="3">
      <t>ヒジョウキン</t>
    </rPh>
    <rPh sb="4" eb="6">
      <t>センジュウ</t>
    </rPh>
    <phoneticPr fontId="4"/>
  </si>
  <si>
    <t>-</t>
    <phoneticPr fontId="4"/>
  </si>
  <si>
    <t>D</t>
    <phoneticPr fontId="4"/>
  </si>
  <si>
    <t>非常勤で兼務</t>
    <rPh sb="0" eb="3">
      <t>ヒジョウキン</t>
    </rPh>
    <rPh sb="4" eb="6">
      <t>ケンム</t>
    </rPh>
    <phoneticPr fontId="4"/>
  </si>
  <si>
    <t>（平均利用者数）</t>
    <rPh sb="1" eb="3">
      <t>ヘイキン</t>
    </rPh>
    <rPh sb="3" eb="6">
      <t>リヨウシャ</t>
    </rPh>
    <rPh sb="6" eb="7">
      <t>スウ</t>
    </rPh>
    <phoneticPr fontId="4"/>
  </si>
  <si>
    <t>D</t>
    <phoneticPr fontId="4"/>
  </si>
  <si>
    <t>-</t>
    <phoneticPr fontId="4"/>
  </si>
  <si>
    <t>■ 常勤換算方法による人数</t>
    <rPh sb="2" eb="4">
      <t>ジョウキン</t>
    </rPh>
    <rPh sb="4" eb="6">
      <t>カンサン</t>
    </rPh>
    <rPh sb="6" eb="8">
      <t>ホウホウ</t>
    </rPh>
    <rPh sb="11" eb="13">
      <t>ニンズウ</t>
    </rPh>
    <phoneticPr fontId="4"/>
  </si>
  <si>
    <t>基準：</t>
    <rPh sb="0" eb="2">
      <t>キジュン</t>
    </rPh>
    <phoneticPr fontId="4"/>
  </si>
  <si>
    <t>週</t>
  </si>
  <si>
    <t>サービス提供責任者</t>
    <phoneticPr fontId="4"/>
  </si>
  <si>
    <t>常勤換算の</t>
    <rPh sb="0" eb="2">
      <t>ジョウキン</t>
    </rPh>
    <rPh sb="2" eb="4">
      <t>カンサン</t>
    </rPh>
    <phoneticPr fontId="4"/>
  </si>
  <si>
    <t>常勤の従業者が</t>
    <rPh sb="0" eb="2">
      <t>ジョウキン</t>
    </rPh>
    <rPh sb="3" eb="6">
      <t>ジュウギョウシャ</t>
    </rPh>
    <phoneticPr fontId="4"/>
  </si>
  <si>
    <t>平均利用者数</t>
    <rPh sb="0" eb="2">
      <t>ヘイキン</t>
    </rPh>
    <rPh sb="2" eb="5">
      <t>リヨウシャ</t>
    </rPh>
    <rPh sb="5" eb="6">
      <t>スウ</t>
    </rPh>
    <phoneticPr fontId="4"/>
  </si>
  <si>
    <t>（※）</t>
    <phoneticPr fontId="4"/>
  </si>
  <si>
    <t>の必要配置人数</t>
    <rPh sb="1" eb="3">
      <t>ヒツヨウ</t>
    </rPh>
    <rPh sb="3" eb="5">
      <t>ハイチ</t>
    </rPh>
    <rPh sb="5" eb="7">
      <t>ニンズウ</t>
    </rPh>
    <phoneticPr fontId="4"/>
  </si>
  <si>
    <t>常勤換算後の人数</t>
    <rPh sb="0" eb="2">
      <t>ジョウキン</t>
    </rPh>
    <rPh sb="2" eb="4">
      <t>カンサン</t>
    </rPh>
    <rPh sb="4" eb="5">
      <t>ゴ</t>
    </rPh>
    <rPh sb="6" eb="8">
      <t>ニンズウ</t>
    </rPh>
    <phoneticPr fontId="4"/>
  </si>
  <si>
    <t>÷</t>
    <phoneticPr fontId="4"/>
  </si>
  <si>
    <t>＝</t>
    <phoneticPr fontId="4"/>
  </si>
  <si>
    <t>⇒</t>
    <phoneticPr fontId="4"/>
  </si>
  <si>
    <t>÷</t>
    <phoneticPr fontId="4"/>
  </si>
  <si>
    <t>＝</t>
    <phoneticPr fontId="4"/>
  </si>
  <si>
    <t>（小数点第1位に切り上げ）</t>
    <rPh sb="1" eb="4">
      <t>ショウスウテン</t>
    </rPh>
    <rPh sb="4" eb="5">
      <t>ダイ</t>
    </rPh>
    <rPh sb="6" eb="7">
      <t>イ</t>
    </rPh>
    <rPh sb="8" eb="9">
      <t>キ</t>
    </rPh>
    <rPh sb="10" eb="11">
      <t>ア</t>
    </rPh>
    <phoneticPr fontId="4"/>
  </si>
  <si>
    <t>（小数点第2位以下切り捨て）</t>
    <rPh sb="1" eb="4">
      <t>ショウスウテン</t>
    </rPh>
    <rPh sb="4" eb="5">
      <t>ダイ</t>
    </rPh>
    <rPh sb="6" eb="7">
      <t>イ</t>
    </rPh>
    <rPh sb="7" eb="9">
      <t>イカ</t>
    </rPh>
    <rPh sb="9" eb="10">
      <t>キ</t>
    </rPh>
    <rPh sb="11" eb="12">
      <t>ス</t>
    </rPh>
    <phoneticPr fontId="4"/>
  </si>
  <si>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4"/>
  </si>
  <si>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4"/>
  </si>
  <si>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</si>
  <si>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4"/>
  </si>
  <si>
    <t>常勤の従業者の人数</t>
  </si>
  <si>
    <t>常勤換算方法による人数</t>
    <rPh sb="0" eb="2">
      <t>ジョウキン</t>
    </rPh>
    <rPh sb="2" eb="4">
      <t>カンサン</t>
    </rPh>
    <rPh sb="4" eb="6">
      <t>ホウホウ</t>
    </rPh>
    <rPh sb="9" eb="11">
      <t>ニンズウ</t>
    </rPh>
    <phoneticPr fontId="4"/>
  </si>
  <si>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4"/>
  </si>
  <si>
    <t>＋</t>
    <phoneticPr fontId="4"/>
  </si>
  <si>
    <t>＝</t>
    <phoneticPr fontId="4"/>
  </si>
  <si>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4"/>
  </si>
  <si>
    <t>)</t>
    <phoneticPr fontId="4"/>
  </si>
  <si>
    <t>(1)</t>
    <phoneticPr fontId="4"/>
  </si>
  <si>
    <t>(2)</t>
    <phoneticPr fontId="4"/>
  </si>
  <si>
    <t>(5)
勤務
形態</t>
    <phoneticPr fontId="5"/>
  </si>
  <si>
    <t>(7) 氏　名</t>
    <phoneticPr fontId="5"/>
  </si>
  <si>
    <t>(8)</t>
    <phoneticPr fontId="4"/>
  </si>
  <si>
    <t>A</t>
    <phoneticPr fontId="4"/>
  </si>
  <si>
    <t>A</t>
    <phoneticPr fontId="4"/>
  </si>
  <si>
    <t>C</t>
    <phoneticPr fontId="4"/>
  </si>
  <si>
    <t>C</t>
    <phoneticPr fontId="4"/>
  </si>
  <si>
    <t>-</t>
    <phoneticPr fontId="4"/>
  </si>
  <si>
    <t>D</t>
    <phoneticPr fontId="4"/>
  </si>
  <si>
    <t>-</t>
    <phoneticPr fontId="4"/>
  </si>
  <si>
    <t>サービス提供責任者</t>
    <phoneticPr fontId="4"/>
  </si>
  <si>
    <t>（※）</t>
    <phoneticPr fontId="4"/>
  </si>
  <si>
    <t>÷</t>
    <phoneticPr fontId="4"/>
  </si>
  <si>
    <t>＝</t>
    <phoneticPr fontId="4"/>
  </si>
  <si>
    <t>⇒</t>
    <phoneticPr fontId="4"/>
  </si>
  <si>
    <t>÷</t>
    <phoneticPr fontId="4"/>
  </si>
  <si>
    <t>＝</t>
    <phoneticPr fontId="4"/>
  </si>
  <si>
    <t>＋</t>
    <phoneticPr fontId="4"/>
  </si>
  <si>
    <t>＝</t>
    <phoneticPr fontId="4"/>
  </si>
  <si>
    <t>≪提出不要≫</t>
    <rPh sb="1" eb="3">
      <t>テイシュツ</t>
    </rPh>
    <rPh sb="3" eb="5">
      <t>フヨウ</t>
    </rPh>
    <phoneticPr fontId="4"/>
  </si>
  <si>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5"/>
  </si>
  <si>
    <t>・・・直接入力する必要がある箇所です。</t>
    <rPh sb="3" eb="5">
      <t>チョクセツ</t>
    </rPh>
    <rPh sb="5" eb="7">
      <t>ニュウリョク</t>
    </rPh>
    <rPh sb="9" eb="11">
      <t>ヒツヨウ</t>
    </rPh>
    <rPh sb="14" eb="16">
      <t>カショ</t>
    </rPh>
    <phoneticPr fontId="4"/>
  </si>
  <si>
    <t>下記の記入方法に従って、入力してください。</t>
    <rPh sb="0" eb="2">
      <t>カキ</t>
    </rPh>
    <rPh sb="3" eb="5">
      <t>キニュウ</t>
    </rPh>
    <rPh sb="5" eb="7">
      <t>ホウホウ</t>
    </rPh>
    <rPh sb="8" eb="9">
      <t>シタガ</t>
    </rPh>
    <rPh sb="12" eb="14">
      <t>ニュウリョク</t>
    </rPh>
    <phoneticPr fontId="4"/>
  </si>
  <si>
    <t>・・・プルダウンから選択して入力する必要がある箇所です。</t>
    <rPh sb="10" eb="12">
      <t>センタク</t>
    </rPh>
    <rPh sb="14" eb="16">
      <t>ニュウリョク</t>
    </rPh>
    <rPh sb="18" eb="20">
      <t>ヒツヨウ</t>
    </rPh>
    <rPh sb="23" eb="25">
      <t>カショ</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</si>
  <si>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</si>
  <si>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</si>
  <si>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</si>
  <si>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</si>
  <si>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
  </si>
  <si>
    <t xml:space="preserve"> 　　 記入の順序は、職種ごとにまとめてください。</t>
    <rPh sb="4" eb="6">
      <t>キニュウ</t>
    </rPh>
    <rPh sb="7" eb="9">
      <t>ジュンジョ</t>
    </rPh>
    <rPh sb="11" eb="13">
      <t>ショクシュ</t>
    </rPh>
    <phoneticPr fontId="4"/>
  </si>
  <si>
    <t>No</t>
    <phoneticPr fontId="4"/>
  </si>
  <si>
    <t>職種名</t>
    <rPh sb="0" eb="2">
      <t>ショクシュ</t>
    </rPh>
    <rPh sb="2" eb="3">
      <t>メイ</t>
    </rPh>
    <phoneticPr fontId="4"/>
  </si>
  <si>
    <t>管理者</t>
    <rPh sb="0" eb="3">
      <t>カンリシャ</t>
    </rPh>
    <phoneticPr fontId="4"/>
  </si>
  <si>
    <t>サービス提供責任者</t>
    <rPh sb="4" eb="6">
      <t>テイキョウ</t>
    </rPh>
    <rPh sb="6" eb="9">
      <t>セキニンシャ</t>
    </rPh>
    <phoneticPr fontId="4"/>
  </si>
  <si>
    <t>訪問介護員</t>
    <rPh sb="0" eb="2">
      <t>ホウモン</t>
    </rPh>
    <rPh sb="2" eb="4">
      <t>カイゴ</t>
    </rPh>
    <rPh sb="4" eb="5">
      <t>イン</t>
    </rPh>
    <phoneticPr fontId="4"/>
  </si>
  <si>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</si>
  <si>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</si>
  <si>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</si>
  <si>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A</t>
    <phoneticPr fontId="4"/>
  </si>
  <si>
    <t>B</t>
    <phoneticPr fontId="4"/>
  </si>
  <si>
    <t>C</t>
    <phoneticPr fontId="4"/>
  </si>
  <si>
    <t>D</t>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</si>
  <si>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</si>
  <si>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</si>
  <si>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</si>
  <si>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</si>
  <si>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</si>
  <si>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</si>
  <si>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(7) 従業者の氏名を記入してください。</t>
    <rPh sb="5" eb="8">
      <t>ジュウギョウシャ</t>
    </rPh>
    <rPh sb="9" eb="11">
      <t>シメイ</t>
    </rPh>
    <rPh sb="12" eb="14">
      <t>キニュウ</t>
    </rPh>
    <phoneticPr fontId="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</si>
  <si>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
  </si>
  <si>
    <t>　　  ※ 指定基準の確認に際しては、４週分の入力で差し支えありません。</t>
    <phoneticPr fontId="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</si>
  <si>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</si>
  <si>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</si>
  <si>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</si>
  <si>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</si>
  <si>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</si>
  <si>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5"/>
  </si>
  <si>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4"/>
  </si>
  <si>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4"/>
  </si>
  <si>
    <t>　　　　○ 常勤換算方法とは、非常勤の従業者について「事業所の従業者の勤務延時間数を当該事業所において常勤の従業者が勤務すべき時間数で除することにより、</t>
    <phoneticPr fontId="4"/>
  </si>
  <si>
    <t>　　　　　常勤の従業者の員数に換算する方法」であるため、常勤の従業者については常勤換算方法によらず、実人数で計算する。</t>
    <phoneticPr fontId="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</si>
  <si>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
  </si>
  <si>
    <t>　　　　　手入力すること。</t>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</si>
  <si>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</si>
  <si>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</si>
  <si>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</si>
  <si>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１．サービス種別</t>
    <rPh sb="6" eb="8">
      <t>シュベツ</t>
    </rPh>
    <phoneticPr fontId="4"/>
  </si>
  <si>
    <t>サービス種別名</t>
    <rPh sb="4" eb="6">
      <t>シュベツ</t>
    </rPh>
    <rPh sb="6" eb="7">
      <t>メイ</t>
    </rPh>
    <phoneticPr fontId="4"/>
  </si>
  <si>
    <t>緩和した基準による訪問型サービス</t>
    <phoneticPr fontId="4"/>
  </si>
  <si>
    <t>２．職種名・資格名称</t>
    <rPh sb="2" eb="4">
      <t>ショクシュ</t>
    </rPh>
    <rPh sb="4" eb="5">
      <t>メイ</t>
    </rPh>
    <rPh sb="6" eb="8">
      <t>シカク</t>
    </rPh>
    <rPh sb="8" eb="10">
      <t>メイショウ</t>
    </rPh>
    <phoneticPr fontId="4"/>
  </si>
  <si>
    <t>訪問介護員</t>
    <rPh sb="0" eb="2">
      <t>ホウモン</t>
    </rPh>
    <rPh sb="2" eb="5">
      <t>カイゴイン</t>
    </rPh>
    <phoneticPr fontId="4"/>
  </si>
  <si>
    <t>ー</t>
    <phoneticPr fontId="4"/>
  </si>
  <si>
    <t>資格</t>
    <rPh sb="0" eb="2">
      <t>シカク</t>
    </rPh>
    <phoneticPr fontId="4"/>
  </si>
  <si>
    <t>ー</t>
    <phoneticPr fontId="4"/>
  </si>
  <si>
    <t>介護福祉士</t>
    <rPh sb="0" eb="2">
      <t>カイゴ</t>
    </rPh>
    <rPh sb="2" eb="5">
      <t>フクシシ</t>
    </rPh>
    <phoneticPr fontId="4"/>
  </si>
  <si>
    <t>ー</t>
    <phoneticPr fontId="4"/>
  </si>
  <si>
    <t>看護師</t>
    <phoneticPr fontId="4"/>
  </si>
  <si>
    <t>看護師</t>
    <rPh sb="0" eb="3">
      <t>カンゴシ</t>
    </rPh>
    <phoneticPr fontId="4"/>
  </si>
  <si>
    <t>准看護師</t>
    <phoneticPr fontId="4"/>
  </si>
  <si>
    <t>准看護師</t>
    <rPh sb="0" eb="4">
      <t>ジュンカンゴシ</t>
    </rPh>
    <phoneticPr fontId="4"/>
  </si>
  <si>
    <t>ー</t>
    <phoneticPr fontId="4"/>
  </si>
  <si>
    <t>実務者研修修了者</t>
    <rPh sb="5" eb="7">
      <t>シュウリョウ</t>
    </rPh>
    <phoneticPr fontId="4"/>
  </si>
  <si>
    <t>実務者研修修了者</t>
    <rPh sb="0" eb="3">
      <t>ジツムシャ</t>
    </rPh>
    <rPh sb="3" eb="5">
      <t>ケンシュウ</t>
    </rPh>
    <rPh sb="5" eb="8">
      <t>シュウリョウシャ</t>
    </rPh>
    <phoneticPr fontId="4"/>
  </si>
  <si>
    <t>ー</t>
    <phoneticPr fontId="4"/>
  </si>
  <si>
    <t>旧介護職員基礎研修課程修了者</t>
    <phoneticPr fontId="4"/>
  </si>
  <si>
    <t>介護職員初任者研修修了者</t>
    <rPh sb="0" eb="2">
      <t>カイゴ</t>
    </rPh>
    <rPh sb="2" eb="4">
      <t>ショクイン</t>
    </rPh>
    <rPh sb="4" eb="7">
      <t>ショニンシャ</t>
    </rPh>
    <rPh sb="7" eb="9">
      <t>ケンシュウ</t>
    </rPh>
    <rPh sb="9" eb="12">
      <t>シュウリョウシャ</t>
    </rPh>
    <phoneticPr fontId="4"/>
  </si>
  <si>
    <t>旧ホームヘルパー1級課程修了者</t>
    <rPh sb="0" eb="1">
      <t>キュウ</t>
    </rPh>
    <rPh sb="9" eb="10">
      <t>キュウ</t>
    </rPh>
    <rPh sb="10" eb="12">
      <t>カテイ</t>
    </rPh>
    <rPh sb="12" eb="15">
      <t>シュウリョウシャ</t>
    </rPh>
    <phoneticPr fontId="4"/>
  </si>
  <si>
    <t>生活援助従事者研修修了者</t>
    <rPh sb="0" eb="2">
      <t>セイカツ</t>
    </rPh>
    <rPh sb="2" eb="4">
      <t>エンジョ</t>
    </rPh>
    <rPh sb="4" eb="7">
      <t>ジュウジシャ</t>
    </rPh>
    <rPh sb="7" eb="9">
      <t>ケンシュウ</t>
    </rPh>
    <rPh sb="9" eb="12">
      <t>シュウリョウシャ</t>
    </rPh>
    <phoneticPr fontId="4"/>
  </si>
  <si>
    <t>共生型訪問介護のサービス提供責任者</t>
    <rPh sb="0" eb="2">
      <t>キョウセイ</t>
    </rPh>
    <rPh sb="2" eb="3">
      <t>ガタ</t>
    </rPh>
    <rPh sb="3" eb="5">
      <t>ホウモン</t>
    </rPh>
    <rPh sb="5" eb="7">
      <t>カイゴ</t>
    </rPh>
    <rPh sb="12" eb="14">
      <t>テイキョウ</t>
    </rPh>
    <rPh sb="14" eb="17">
      <t>セキニンシャ</t>
    </rPh>
    <phoneticPr fontId="4"/>
  </si>
  <si>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
  </si>
  <si>
    <t>旧ホームヘルパー2級課程修了者</t>
    <rPh sb="0" eb="1">
      <t>キュウ</t>
    </rPh>
    <rPh sb="9" eb="10">
      <t>キュウ</t>
    </rPh>
    <rPh sb="10" eb="12">
      <t>カテイ</t>
    </rPh>
    <rPh sb="12" eb="15">
      <t>シュウリョウシャ</t>
    </rPh>
    <phoneticPr fontId="4"/>
  </si>
  <si>
    <t>ー</t>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</si>
  <si>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</si>
  <si>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</si>
  <si>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12行目・・・「職種」</t>
    <rPh sb="3" eb="5">
      <t>ギョウメ</t>
    </rPh>
    <rPh sb="9" eb="11">
      <t>ショクシュ</t>
    </rPh>
    <phoneticPr fontId="4"/>
  </si>
  <si>
    <t>　C列・・・「管理者」</t>
    <rPh sb="2" eb="3">
      <t>レツ</t>
    </rPh>
    <rPh sb="7" eb="10">
      <t>カンリシャ</t>
    </rPh>
    <phoneticPr fontId="4"/>
  </si>
  <si>
    <t>　D列・・・「サービス提供責任者」</t>
    <rPh sb="2" eb="3">
      <t>レツ</t>
    </rPh>
    <rPh sb="11" eb="13">
      <t>テイキョウ</t>
    </rPh>
    <rPh sb="13" eb="16">
      <t>セキニンシャ</t>
    </rPh>
    <phoneticPr fontId="4"/>
  </si>
  <si>
    <t>　E列・・・「訪問介護員」</t>
    <rPh sb="2" eb="3">
      <t>レツ</t>
    </rPh>
    <rPh sb="7" eb="9">
      <t>ホウモン</t>
    </rPh>
    <rPh sb="9" eb="12">
      <t>カイゴイン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</si>
  <si>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</si>
  <si>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</si>
  <si>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</si>
  <si>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</si>
  <si>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</si>
  <si>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</si>
  <si>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</si>
  <si>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</si>
  <si>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従業者の勤務の体制及び勤務形態一覧表</t>
    <phoneticPr fontId="4"/>
  </si>
  <si>
    <t>(</t>
    <phoneticPr fontId="4"/>
  </si>
  <si>
    <t>）</t>
    <phoneticPr fontId="4"/>
  </si>
  <si>
    <t>(</t>
    <phoneticPr fontId="4"/>
  </si>
  <si>
    <t>)</t>
    <phoneticPr fontId="4"/>
  </si>
  <si>
    <t>(</t>
    <phoneticPr fontId="4"/>
  </si>
  <si>
    <t>）</t>
    <phoneticPr fontId="4"/>
  </si>
  <si>
    <t>(1)</t>
    <phoneticPr fontId="4"/>
  </si>
  <si>
    <t>(2)</t>
    <phoneticPr fontId="4"/>
  </si>
  <si>
    <t>No</t>
    <phoneticPr fontId="4"/>
  </si>
  <si>
    <t>(4) 
職種</t>
    <phoneticPr fontId="5"/>
  </si>
  <si>
    <t>(5)
勤務
形態</t>
    <phoneticPr fontId="5"/>
  </si>
  <si>
    <t>(7) 氏　名</t>
    <phoneticPr fontId="5"/>
  </si>
  <si>
    <t>(8)</t>
    <phoneticPr fontId="4"/>
  </si>
  <si>
    <t>A</t>
  </si>
  <si>
    <t>ー</t>
  </si>
  <si>
    <t>○○　○○</t>
    <phoneticPr fontId="4"/>
  </si>
  <si>
    <t>○○　○○</t>
    <phoneticPr fontId="4"/>
  </si>
  <si>
    <t>C</t>
  </si>
  <si>
    <t>○○　○○</t>
    <phoneticPr fontId="4"/>
  </si>
  <si>
    <t>A</t>
    <phoneticPr fontId="4"/>
  </si>
  <si>
    <t>A</t>
    <phoneticPr fontId="4"/>
  </si>
  <si>
    <t>B</t>
    <phoneticPr fontId="4"/>
  </si>
  <si>
    <t>C</t>
    <phoneticPr fontId="4"/>
  </si>
  <si>
    <t>C</t>
    <phoneticPr fontId="4"/>
  </si>
  <si>
    <t>サービス提供責任者</t>
    <phoneticPr fontId="4"/>
  </si>
  <si>
    <t>（※）</t>
    <phoneticPr fontId="4"/>
  </si>
  <si>
    <t>÷</t>
    <phoneticPr fontId="4"/>
  </si>
  <si>
    <t>＝</t>
    <phoneticPr fontId="4"/>
  </si>
  <si>
    <t>⇒</t>
    <phoneticPr fontId="4"/>
  </si>
  <si>
    <t>÷</t>
    <phoneticPr fontId="4"/>
  </si>
  <si>
    <t>＋</t>
    <phoneticPr fontId="4"/>
  </si>
  <si>
    <t>（標準様式２）</t>
    <rPh sb="1" eb="3">
      <t>ヒョウジュン</t>
    </rPh>
    <rPh sb="3" eb="5">
      <t>ヨウシキ</t>
    </rPh>
    <phoneticPr fontId="5"/>
  </si>
  <si>
    <t>平面図</t>
    <rPh sb="0" eb="3">
      <t>ヘイメンズ</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</si>
  <si>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</si>
  <si>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</si>
  <si>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</si>
  <si>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</si>
  <si>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</si>
  <si>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</si>
  <si>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</si>
  <si>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</si>
  <si>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</si>
  <si>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</si>
  <si>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</si>
  <si>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</si>
  <si>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</si>
  <si>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</si>
  <si>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</si>
  <si>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20㎡</t>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</si>
  <si>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</si>
  <si>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</si>
  <si>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</si>
  <si>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</si>
  <si>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書　庫</t>
    <rPh sb="0" eb="1">
      <t>ショ</t>
    </rPh>
    <rPh sb="2" eb="3">
      <t>コ</t>
    </rPh>
    <phoneticPr fontId="9"/>
  </si>
  <si>
    <t>机</t>
    <rPh sb="0" eb="1">
      <t>ツクエ</t>
    </rPh>
    <phoneticPr fontId="9"/>
  </si>
  <si>
    <t>コピー機</t>
    <rPh sb="3" eb="4">
      <t>キ</t>
    </rPh>
    <phoneticPr fontId="9"/>
  </si>
  <si>
    <t>洗面台</t>
    <rPh sb="0" eb="3">
      <t>センメンダイ</t>
    </rPh>
    <phoneticPr fontId="9"/>
  </si>
  <si>
    <t>　各室の用途及び面積を記載してください。</t>
    <phoneticPr fontId="5"/>
  </si>
  <si>
    <t>（標準様式４）</t>
    <rPh sb="1" eb="3">
      <t>ヒョウジュン</t>
    </rPh>
    <phoneticPr fontId="5"/>
  </si>
  <si>
    <t>事業所名</t>
    <phoneticPr fontId="5"/>
  </si>
  <si>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</si>
  <si>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</si>
  <si>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</si>
  <si>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</si>
  <si>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その他参考事項</t>
    <phoneticPr fontId="5"/>
  </si>
  <si>
    <t>備考  上の事項は例示であり、これにかかわらず苦情処理に係る対応方針を具体的に記してください。</t>
  </si>
  <si>
    <t>（標準様式４）</t>
    <rPh sb="1" eb="3">
      <t>ヒョウジュン</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</si>
  <si>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</si>
  <si>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事　業　所　名　称</t>
    <rPh sb="0" eb="1">
      <t>コト</t>
    </rPh>
    <rPh sb="2" eb="3">
      <t>ギョウ</t>
    </rPh>
    <rPh sb="4" eb="5">
      <t>トコロ</t>
    </rPh>
    <rPh sb="6" eb="7">
      <t>メイ</t>
    </rPh>
    <rPh sb="8" eb="9">
      <t>ショウ</t>
    </rPh>
    <phoneticPr fontId="4"/>
  </si>
  <si>
    <t>サービスの種類</t>
    <rPh sb="5" eb="7">
      <t>シュルイ</t>
    </rPh>
    <phoneticPr fontId="4"/>
  </si>
  <si>
    <t>措　置　の　概　要</t>
    <rPh sb="0" eb="1">
      <t>ソ</t>
    </rPh>
    <rPh sb="2" eb="3">
      <t>チ</t>
    </rPh>
    <rPh sb="6" eb="7">
      <t>オオムネ</t>
    </rPh>
    <rPh sb="8" eb="9">
      <t>ヨウ</t>
    </rPh>
    <phoneticPr fontId="4"/>
  </si>
  <si>
    <t>１．利用者からの相談又は苦情等に対応する常設の窓口（連絡先），担当者の設置等</t>
    <rPh sb="37" eb="38">
      <t>トウ</t>
    </rPh>
    <phoneticPr fontId="4"/>
  </si>
  <si>
    <t>①</t>
    <phoneticPr fontId="9"/>
  </si>
  <si>
    <t>受付時間（曜日・時間帯・時間外の対応が取れればその内容）</t>
    <rPh sb="0" eb="2">
      <t>ウケツ</t>
    </rPh>
    <rPh sb="2" eb="4">
      <t>ジカン</t>
    </rPh>
    <rPh sb="5" eb="7">
      <t>ヨウビ</t>
    </rPh>
    <rPh sb="8" eb="10">
      <t>ジカン</t>
    </rPh>
    <rPh sb="10" eb="11">
      <t>タイ</t>
    </rPh>
    <rPh sb="12" eb="14">
      <t>ジカン</t>
    </rPh>
    <rPh sb="14" eb="15">
      <t>ガイ</t>
    </rPh>
    <rPh sb="16" eb="18">
      <t>タイオウ</t>
    </rPh>
    <rPh sb="19" eb="20">
      <t>ト</t>
    </rPh>
    <rPh sb="25" eb="27">
      <t>ナイヨウ</t>
    </rPh>
    <phoneticPr fontId="9"/>
  </si>
  <si>
    <t>②</t>
    <phoneticPr fontId="9"/>
  </si>
  <si>
    <t>連絡先（電話番号，FAX番号等）</t>
    <rPh sb="0" eb="3">
      <t>レンラクサキ</t>
    </rPh>
    <rPh sb="4" eb="6">
      <t>デンワ</t>
    </rPh>
    <rPh sb="6" eb="8">
      <t>バンゴウ</t>
    </rPh>
    <rPh sb="12" eb="14">
      <t>バンゴウ</t>
    </rPh>
    <rPh sb="14" eb="15">
      <t>トウ</t>
    </rPh>
    <phoneticPr fontId="9"/>
  </si>
  <si>
    <t>③</t>
    <phoneticPr fontId="9"/>
  </si>
  <si>
    <t>窓口担当者（職名・氏名）　（例：管理者，サービス提供責任者，生活相談員等）</t>
    <rPh sb="0" eb="2">
      <t>マドグチ</t>
    </rPh>
    <rPh sb="2" eb="5">
      <t>タントウシャ</t>
    </rPh>
    <rPh sb="6" eb="8">
      <t>ショクメイ</t>
    </rPh>
    <rPh sb="9" eb="11">
      <t>シメイ</t>
    </rPh>
    <rPh sb="14" eb="15">
      <t>レイ</t>
    </rPh>
    <rPh sb="16" eb="19">
      <t>カンリシャ</t>
    </rPh>
    <rPh sb="24" eb="26">
      <t>テイキョウ</t>
    </rPh>
    <rPh sb="26" eb="29">
      <t>セキニンシャ</t>
    </rPh>
    <rPh sb="30" eb="32">
      <t>セイカツ</t>
    </rPh>
    <rPh sb="32" eb="35">
      <t>ソウダンイン</t>
    </rPh>
    <rPh sb="35" eb="36">
      <t>トウ</t>
    </rPh>
    <phoneticPr fontId="9"/>
  </si>
  <si>
    <t>④</t>
    <phoneticPr fontId="9"/>
  </si>
  <si>
    <t>苦情解決責任者（職名・氏名）　（例：代表者，管理者等）</t>
    <rPh sb="0" eb="2">
      <t>クジョウ</t>
    </rPh>
    <rPh sb="2" eb="4">
      <t>カイケツ</t>
    </rPh>
    <rPh sb="4" eb="7">
      <t>セキニンシャ</t>
    </rPh>
    <rPh sb="8" eb="10">
      <t>ショクメイ</t>
    </rPh>
    <rPh sb="11" eb="13">
      <t>シメイ</t>
    </rPh>
    <rPh sb="16" eb="17">
      <t>レイ</t>
    </rPh>
    <rPh sb="18" eb="21">
      <t>ダイヒョウシャ</t>
    </rPh>
    <rPh sb="22" eb="25">
      <t>カンリシャ</t>
    </rPh>
    <rPh sb="25" eb="26">
      <t>トウ</t>
    </rPh>
    <phoneticPr fontId="9"/>
  </si>
  <si>
    <t>⑤</t>
    <phoneticPr fontId="9"/>
  </si>
  <si>
    <t>窓口担当者不在の場合の対応（基本的事項は他の職員が誰でも対応できるようにしておくこと。）</t>
    <rPh sb="0" eb="2">
      <t>マドグチ</t>
    </rPh>
    <rPh sb="2" eb="5">
      <t>タントウシャ</t>
    </rPh>
    <rPh sb="5" eb="7">
      <t>フザイ</t>
    </rPh>
    <rPh sb="8" eb="10">
      <t>バアイ</t>
    </rPh>
    <rPh sb="11" eb="13">
      <t>タイオウ</t>
    </rPh>
    <rPh sb="14" eb="17">
      <t>キホンテキ</t>
    </rPh>
    <rPh sb="17" eb="19">
      <t>ジコウ</t>
    </rPh>
    <rPh sb="20" eb="21">
      <t>タ</t>
    </rPh>
    <rPh sb="22" eb="24">
      <t>ショクイン</t>
    </rPh>
    <rPh sb="25" eb="26">
      <t>ダレ</t>
    </rPh>
    <rPh sb="28" eb="30">
      <t>タイオウ</t>
    </rPh>
    <phoneticPr fontId="9"/>
  </si>
  <si>
    <t>２．円滑かつ迅速に苦情処理を行うための処理体制・手順</t>
  </si>
  <si>
    <t>　苦情を受付けた場合，苦情内容を正確に苦情処理受付簿に記入し，事業所で定めた次の処理手順に基づき，迅速に対応する。</t>
    <rPh sb="1" eb="3">
      <t>クジョウ</t>
    </rPh>
    <rPh sb="4" eb="6">
      <t>ウケツ</t>
    </rPh>
    <rPh sb="8" eb="10">
      <t>バアイ</t>
    </rPh>
    <rPh sb="11" eb="13">
      <t>クジョウ</t>
    </rPh>
    <rPh sb="13" eb="15">
      <t>ナイヨウ</t>
    </rPh>
    <rPh sb="16" eb="18">
      <t>セイカク</t>
    </rPh>
    <rPh sb="19" eb="21">
      <t>クジョウ</t>
    </rPh>
    <rPh sb="21" eb="23">
      <t>ショリ</t>
    </rPh>
    <rPh sb="23" eb="26">
      <t>ウケツケボ</t>
    </rPh>
    <rPh sb="27" eb="29">
      <t>キニュウ</t>
    </rPh>
    <rPh sb="31" eb="33">
      <t>ジギョウ</t>
    </rPh>
    <rPh sb="33" eb="34">
      <t>ショ</t>
    </rPh>
    <rPh sb="35" eb="36">
      <t>サダ</t>
    </rPh>
    <rPh sb="38" eb="39">
      <t>ツギ</t>
    </rPh>
    <rPh sb="40" eb="42">
      <t>ショリ</t>
    </rPh>
    <rPh sb="42" eb="44">
      <t>テジュン</t>
    </rPh>
    <rPh sb="45" eb="46">
      <t>モト</t>
    </rPh>
    <rPh sb="49" eb="51">
      <t>ジンソク</t>
    </rPh>
    <rPh sb="52" eb="54">
      <t>タイオウ</t>
    </rPh>
    <phoneticPr fontId="9"/>
  </si>
  <si>
    <t>①</t>
    <phoneticPr fontId="9"/>
  </si>
  <si>
    <t>苦情原因の把握（当日又は時間帯によっては翌日）</t>
  </si>
  <si>
    <t>　サービス従事者等に事実確認を行い，必要に応じては利用者宅を訪問し，受付けた苦情内容の詳細を確認するとともに，今後の対応や予定について説明し了解を得る。</t>
    <rPh sb="5" eb="8">
      <t>ジュウジシャ</t>
    </rPh>
    <rPh sb="8" eb="9">
      <t>トウ</t>
    </rPh>
    <rPh sb="10" eb="12">
      <t>ジジツ</t>
    </rPh>
    <rPh sb="12" eb="14">
      <t>カクニン</t>
    </rPh>
    <rPh sb="15" eb="16">
      <t>オコナ</t>
    </rPh>
    <rPh sb="18" eb="20">
      <t>ヒツヨウ</t>
    </rPh>
    <rPh sb="21" eb="22">
      <t>オウ</t>
    </rPh>
    <rPh sb="25" eb="28">
      <t>リヨウシャ</t>
    </rPh>
    <rPh sb="28" eb="29">
      <t>タク</t>
    </rPh>
    <rPh sb="30" eb="32">
      <t>ホウモン</t>
    </rPh>
    <rPh sb="34" eb="36">
      <t>ウケツ</t>
    </rPh>
    <rPh sb="38" eb="40">
      <t>クジョウ</t>
    </rPh>
    <rPh sb="40" eb="42">
      <t>ナイヨウ</t>
    </rPh>
    <rPh sb="43" eb="45">
      <t>ショウサイ</t>
    </rPh>
    <rPh sb="46" eb="48">
      <t>カクニン</t>
    </rPh>
    <rPh sb="55" eb="57">
      <t>コンゴ</t>
    </rPh>
    <rPh sb="58" eb="60">
      <t>タイオウ</t>
    </rPh>
    <rPh sb="61" eb="63">
      <t>ヨテイ</t>
    </rPh>
    <rPh sb="67" eb="69">
      <t>セツメイ</t>
    </rPh>
    <rPh sb="70" eb="72">
      <t>リョウカイ</t>
    </rPh>
    <rPh sb="73" eb="74">
      <t>エ</t>
    </rPh>
    <phoneticPr fontId="9"/>
  </si>
  <si>
    <t>対応（解決）策の検討</t>
  </si>
  <si>
    <t>　苦情解決責任者に苦情内容を報告するとともに，窓口担当者が必要がある判断した場合は，サービス従事者及び関係者と共に，対応策の協議を行う。</t>
    <rPh sb="1" eb="3">
      <t>クジョウ</t>
    </rPh>
    <rPh sb="3" eb="5">
      <t>カイケツ</t>
    </rPh>
    <rPh sb="5" eb="8">
      <t>セキニンシャ</t>
    </rPh>
    <rPh sb="9" eb="11">
      <t>クジョウ</t>
    </rPh>
    <rPh sb="11" eb="13">
      <t>ナイヨウ</t>
    </rPh>
    <rPh sb="14" eb="16">
      <t>ホウコク</t>
    </rPh>
    <rPh sb="23" eb="25">
      <t>マドグチ</t>
    </rPh>
    <rPh sb="25" eb="28">
      <t>タントウシャ</t>
    </rPh>
    <rPh sb="29" eb="31">
      <t>ヒツヨウ</t>
    </rPh>
    <rPh sb="34" eb="36">
      <t>ハンダン</t>
    </rPh>
    <rPh sb="38" eb="40">
      <t>バアイ</t>
    </rPh>
    <rPh sb="46" eb="49">
      <t>ジュウジシャ</t>
    </rPh>
    <rPh sb="49" eb="50">
      <t>オヨ</t>
    </rPh>
    <rPh sb="51" eb="54">
      <t>カンケイシャ</t>
    </rPh>
    <rPh sb="55" eb="56">
      <t>トモ</t>
    </rPh>
    <rPh sb="58" eb="60">
      <t>タイオウ</t>
    </rPh>
    <rPh sb="60" eb="61">
      <t>サク</t>
    </rPh>
    <rPh sb="62" eb="64">
      <t>キョウギ</t>
    </rPh>
    <rPh sb="65" eb="66">
      <t>オコナ</t>
    </rPh>
    <phoneticPr fontId="9"/>
  </si>
  <si>
    <t>③</t>
    <phoneticPr fontId="9"/>
  </si>
  <si>
    <t>改善の実施</t>
  </si>
  <si>
    <t>　・利用者宅に訪問する等して，対応策を説明し同意を得る。</t>
    <rPh sb="2" eb="5">
      <t>リヨウシャ</t>
    </rPh>
    <rPh sb="5" eb="6">
      <t>タク</t>
    </rPh>
    <rPh sb="7" eb="9">
      <t>ホウモン</t>
    </rPh>
    <rPh sb="11" eb="12">
      <t>トウ</t>
    </rPh>
    <rPh sb="15" eb="17">
      <t>タイオウ</t>
    </rPh>
    <rPh sb="17" eb="18">
      <t>サク</t>
    </rPh>
    <rPh sb="19" eb="21">
      <t>セツメイ</t>
    </rPh>
    <rPh sb="22" eb="24">
      <t>ドウイ</t>
    </rPh>
    <rPh sb="25" eb="26">
      <t>エ</t>
    </rPh>
    <phoneticPr fontId="9"/>
  </si>
  <si>
    <t>　・改善については速やかに実施し，改善状況を確認する。
　　（損害を賠償すべき事故が発生した場合は，速やかに損害賠償を行う。）</t>
    <rPh sb="2" eb="4">
      <t>カイゼン</t>
    </rPh>
    <rPh sb="9" eb="10">
      <t>スミ</t>
    </rPh>
    <rPh sb="13" eb="15">
      <t>ジッシ</t>
    </rPh>
    <rPh sb="17" eb="19">
      <t>カイゼン</t>
    </rPh>
    <rPh sb="19" eb="21">
      <t>ジョウキョウ</t>
    </rPh>
    <rPh sb="22" eb="24">
      <t>カクニン</t>
    </rPh>
    <rPh sb="31" eb="33">
      <t>ソンガイ</t>
    </rPh>
    <rPh sb="34" eb="36">
      <t>バイショウ</t>
    </rPh>
    <rPh sb="39" eb="41">
      <t>ジコ</t>
    </rPh>
    <rPh sb="42" eb="44">
      <t>ハッセイ</t>
    </rPh>
    <rPh sb="46" eb="48">
      <t>バアイ</t>
    </rPh>
    <rPh sb="50" eb="51">
      <t>スミ</t>
    </rPh>
    <rPh sb="54" eb="56">
      <t>ソンガイ</t>
    </rPh>
    <rPh sb="56" eb="58">
      <t>バイショウ</t>
    </rPh>
    <rPh sb="59" eb="60">
      <t>オコナ</t>
    </rPh>
    <phoneticPr fontId="9"/>
  </si>
  <si>
    <t>④</t>
    <phoneticPr fontId="9"/>
  </si>
  <si>
    <t>解決困難な場合</t>
  </si>
  <si>
    <t>　保険者に連絡し，助言・指導を得て改善を行う。また，解決できない場合には，保険者と協議し，国保連への連絡も検討する。</t>
    <rPh sb="1" eb="4">
      <t>ホケンシャ</t>
    </rPh>
    <rPh sb="5" eb="7">
      <t>レンラク</t>
    </rPh>
    <rPh sb="9" eb="11">
      <t>ジョゲン</t>
    </rPh>
    <rPh sb="12" eb="14">
      <t>シドウ</t>
    </rPh>
    <rPh sb="15" eb="16">
      <t>エ</t>
    </rPh>
    <rPh sb="17" eb="19">
      <t>カイゼン</t>
    </rPh>
    <rPh sb="20" eb="21">
      <t>オコナ</t>
    </rPh>
    <rPh sb="26" eb="28">
      <t>カイケツ</t>
    </rPh>
    <rPh sb="32" eb="34">
      <t>バアイ</t>
    </rPh>
    <rPh sb="37" eb="40">
      <t>ホケンシャ</t>
    </rPh>
    <rPh sb="41" eb="43">
      <t>キョウギ</t>
    </rPh>
    <rPh sb="45" eb="48">
      <t>コクホレン</t>
    </rPh>
    <rPh sb="50" eb="52">
      <t>レンラク</t>
    </rPh>
    <rPh sb="53" eb="55">
      <t>ケントウ</t>
    </rPh>
    <phoneticPr fontId="9"/>
  </si>
  <si>
    <t>⑤</t>
    <phoneticPr fontId="9"/>
  </si>
  <si>
    <t>再発防止</t>
  </si>
  <si>
    <t>　同様の苦情，事故が起こらないように苦情処理の内容を記録し，従業者へ周知するとともに，「苦情処理マニュアル」等を作成・改善し，研修などの機会を通じて再発防止に努め，サービスの質の向上に目指す。</t>
    <rPh sb="1" eb="3">
      <t>ドウヨウ</t>
    </rPh>
    <rPh sb="4" eb="6">
      <t>クジョウ</t>
    </rPh>
    <rPh sb="7" eb="9">
      <t>ジコ</t>
    </rPh>
    <rPh sb="10" eb="11">
      <t>オ</t>
    </rPh>
    <rPh sb="18" eb="20">
      <t>クジョウ</t>
    </rPh>
    <rPh sb="20" eb="22">
      <t>ショリ</t>
    </rPh>
    <rPh sb="23" eb="25">
      <t>ナイヨウ</t>
    </rPh>
    <rPh sb="26" eb="28">
      <t>キロク</t>
    </rPh>
    <rPh sb="30" eb="33">
      <t>ジュウギョウシャ</t>
    </rPh>
    <rPh sb="34" eb="36">
      <t>シュウチ</t>
    </rPh>
    <rPh sb="44" eb="46">
      <t>クジョウ</t>
    </rPh>
    <rPh sb="46" eb="48">
      <t>ショリ</t>
    </rPh>
    <rPh sb="54" eb="55">
      <t>トウ</t>
    </rPh>
    <rPh sb="56" eb="58">
      <t>サクセイ</t>
    </rPh>
    <rPh sb="59" eb="61">
      <t>カイゼン</t>
    </rPh>
    <rPh sb="63" eb="65">
      <t>ケンシュウ</t>
    </rPh>
    <rPh sb="68" eb="70">
      <t>キカイ</t>
    </rPh>
    <rPh sb="71" eb="72">
      <t>ツウ</t>
    </rPh>
    <rPh sb="74" eb="76">
      <t>サイハツ</t>
    </rPh>
    <rPh sb="76" eb="78">
      <t>ボウシ</t>
    </rPh>
    <rPh sb="79" eb="80">
      <t>ツト</t>
    </rPh>
    <rPh sb="87" eb="88">
      <t>シツ</t>
    </rPh>
    <rPh sb="89" eb="91">
      <t>コウジョウ</t>
    </rPh>
    <rPh sb="92" eb="94">
      <t>メザ</t>
    </rPh>
    <phoneticPr fontId="9"/>
  </si>
  <si>
    <t>⑥</t>
    <phoneticPr fontId="9"/>
  </si>
  <si>
    <t>事故発生時の対応等</t>
  </si>
  <si>
    <t>　事故が発生した場合は，速やかに必要な措置を講じられるよう，あらかじめ関係機関との対応方法を定め，関係機関に周知して協力を得る。</t>
    <rPh sb="1" eb="3">
      <t>ジコ</t>
    </rPh>
    <rPh sb="4" eb="6">
      <t>ハッセイ</t>
    </rPh>
    <rPh sb="8" eb="10">
      <t>バアイ</t>
    </rPh>
    <rPh sb="12" eb="13">
      <t>スミ</t>
    </rPh>
    <rPh sb="16" eb="18">
      <t>ヒツヨウ</t>
    </rPh>
    <rPh sb="19" eb="21">
      <t>ソチ</t>
    </rPh>
    <rPh sb="22" eb="23">
      <t>コウ</t>
    </rPh>
    <rPh sb="35" eb="37">
      <t>カンケイ</t>
    </rPh>
    <rPh sb="37" eb="39">
      <t>キカン</t>
    </rPh>
    <rPh sb="41" eb="43">
      <t>タイオウ</t>
    </rPh>
    <rPh sb="43" eb="45">
      <t>ホウホウ</t>
    </rPh>
    <rPh sb="46" eb="47">
      <t>サダ</t>
    </rPh>
    <rPh sb="49" eb="51">
      <t>カンケイ</t>
    </rPh>
    <rPh sb="51" eb="53">
      <t>キカン</t>
    </rPh>
    <rPh sb="54" eb="56">
      <t>シュウチ</t>
    </rPh>
    <rPh sb="58" eb="60">
      <t>キョウリョク</t>
    </rPh>
    <rPh sb="61" eb="62">
      <t>エ</t>
    </rPh>
    <phoneticPr fontId="9"/>
  </si>
  <si>
    <t>３．その他の参考事項</t>
    <rPh sb="4" eb="5">
      <t>タ</t>
    </rPh>
    <rPh sb="6" eb="8">
      <t>サンコウ</t>
    </rPh>
    <rPh sb="8" eb="10">
      <t>ジコウ</t>
    </rPh>
    <phoneticPr fontId="9"/>
  </si>
  <si>
    <t>①</t>
    <phoneticPr fontId="9"/>
  </si>
  <si>
    <t>　普段から苦情が出ないよう，常に利用者の立場に立ったサービス提供を心がけるほか，適宜研修（接遇研修等）等を実施し，サービスの質の向上に努める。</t>
    <rPh sb="1" eb="3">
      <t>フダン</t>
    </rPh>
    <rPh sb="5" eb="7">
      <t>クジョウ</t>
    </rPh>
    <rPh sb="8" eb="9">
      <t>デ</t>
    </rPh>
    <rPh sb="14" eb="15">
      <t>ツネ</t>
    </rPh>
    <rPh sb="16" eb="19">
      <t>リヨウシャ</t>
    </rPh>
    <rPh sb="20" eb="22">
      <t>タチバ</t>
    </rPh>
    <rPh sb="23" eb="24">
      <t>タ</t>
    </rPh>
    <rPh sb="30" eb="32">
      <t>テイキョウ</t>
    </rPh>
    <rPh sb="33" eb="34">
      <t>ココロ</t>
    </rPh>
    <rPh sb="40" eb="42">
      <t>テキギ</t>
    </rPh>
    <rPh sb="42" eb="44">
      <t>ケンシュウ</t>
    </rPh>
    <rPh sb="45" eb="47">
      <t>セツグウ</t>
    </rPh>
    <rPh sb="47" eb="49">
      <t>ケンシュウ</t>
    </rPh>
    <rPh sb="49" eb="50">
      <t>トウ</t>
    </rPh>
    <rPh sb="51" eb="52">
      <t>トウ</t>
    </rPh>
    <rPh sb="53" eb="55">
      <t>ジッシ</t>
    </rPh>
    <rPh sb="62" eb="63">
      <t>シツ</t>
    </rPh>
    <rPh sb="64" eb="66">
      <t>コウジョウ</t>
    </rPh>
    <rPh sb="67" eb="68">
      <t>ツト</t>
    </rPh>
    <phoneticPr fontId="9"/>
  </si>
  <si>
    <t>②</t>
    <phoneticPr fontId="9"/>
  </si>
  <si>
    <t>　毎日朝礼等で申し送りを行い，職員間の情報共有を図る。</t>
    <rPh sb="1" eb="3">
      <t>マイニチ</t>
    </rPh>
    <rPh sb="3" eb="5">
      <t>チョウレイ</t>
    </rPh>
    <rPh sb="5" eb="6">
      <t>トウ</t>
    </rPh>
    <rPh sb="7" eb="8">
      <t>モウ</t>
    </rPh>
    <rPh sb="9" eb="10">
      <t>オク</t>
    </rPh>
    <rPh sb="12" eb="13">
      <t>オコナ</t>
    </rPh>
    <rPh sb="15" eb="17">
      <t>ショクイン</t>
    </rPh>
    <rPh sb="17" eb="18">
      <t>カン</t>
    </rPh>
    <rPh sb="19" eb="21">
      <t>ジョウホウ</t>
    </rPh>
    <rPh sb="21" eb="23">
      <t>キョウユウ</t>
    </rPh>
    <rPh sb="24" eb="25">
      <t>ハカ</t>
    </rPh>
    <phoneticPr fontId="9"/>
  </si>
  <si>
    <t>備　考</t>
    <rPh sb="0" eb="1">
      <t>ビ</t>
    </rPh>
    <rPh sb="2" eb="3">
      <t>コウ</t>
    </rPh>
    <phoneticPr fontId="4"/>
  </si>
  <si>
    <r>
      <t>　上の事項は例示であり，これにかかわらず苦情処理に係る対応方針を</t>
    </r>
    <r>
      <rPr>
        <u/>
        <sz val="11"/>
        <rFont val="ＭＳ Ｐゴシック"/>
        <family val="3"/>
        <charset val="128"/>
      </rPr>
      <t>具体的に</t>
    </r>
    <r>
      <rPr>
        <sz val="11"/>
        <rFont val="ＭＳ Ｐゴシック"/>
        <family val="3"/>
        <charset val="128"/>
      </rPr>
      <t>記入してください。</t>
    </r>
    <rPh sb="36" eb="38">
      <t>キニュウ</t>
    </rPh>
    <phoneticPr fontId="4"/>
  </si>
  <si>
    <t>（標準様式５）</t>
    <rPh sb="1" eb="3">
      <t>ヒョウジュン</t>
    </rPh>
    <rPh sb="3" eb="5">
      <t>ヨウシキ</t>
    </rPh>
    <phoneticPr fontId="5"/>
  </si>
  <si>
    <t xml:space="preserve">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</si>
  <si>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</si>
  <si>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</si>
  <si>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</si>
  <si>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</si>
  <si>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</si>
  <si>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</si>
  <si>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</si>
  <si>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</si>
  <si>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</si>
  <si>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</si>
  <si>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</si>
  <si>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</si>
  <si>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</si>
  <si>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</si>
  <si>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</si>
  <si>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</si>
  <si>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人員配置区分</t>
  </si>
  <si>
    <t>そ　 　　の　 　　他　　 　該　　 　当　　 　す 　　　る 　　　体 　　　制 　　　等</t>
  </si>
  <si>
    <t>A2</t>
    <phoneticPr fontId="5"/>
  </si>
  <si>
    <t>介護職員処遇改善加算</t>
    <rPh sb="0" eb="2">
      <t>カイゴ</t>
    </rPh>
    <rPh sb="2" eb="4">
      <t>ショクイン</t>
    </rPh>
    <rPh sb="4" eb="6">
      <t>ショグウ</t>
    </rPh>
    <rPh sb="6" eb="8">
      <t>カイゼン</t>
    </rPh>
    <rPh sb="8" eb="10">
      <t>カサン</t>
    </rPh>
    <phoneticPr fontId="5"/>
  </si>
  <si>
    <t>A6</t>
    <phoneticPr fontId="5"/>
  </si>
  <si>
    <t>職員の欠員による減算の状況</t>
  </si>
  <si>
    <t>生活機能向上グループ活動加算</t>
    <rPh sb="0" eb="2">
      <t>セイカツ</t>
    </rPh>
    <rPh sb="2" eb="4">
      <t>キノウ</t>
    </rPh>
    <rPh sb="4" eb="6">
      <t>コウジョウ</t>
    </rPh>
    <rPh sb="10" eb="12">
      <t>カツドウ</t>
    </rPh>
    <rPh sb="12" eb="14">
      <t>カサン</t>
    </rPh>
    <phoneticPr fontId="5"/>
  </si>
  <si>
    <t>口腔機能向上加算</t>
    <rPh sb="6" eb="8">
      <t>カサン</t>
    </rPh>
    <phoneticPr fontId="5"/>
  </si>
  <si>
    <t>サービス提供体制強化加算</t>
    <rPh sb="4" eb="6">
      <t>テイキョウ</t>
    </rPh>
    <rPh sb="6" eb="8">
      <t>タイセイ</t>
    </rPh>
    <rPh sb="8" eb="10">
      <t>キョウカ</t>
    </rPh>
    <rPh sb="10" eb="12">
      <t>カサン</t>
    </rPh>
    <phoneticPr fontId="5"/>
  </si>
  <si>
    <t>指定申請書</t>
    <phoneticPr fontId="5"/>
  </si>
  <si>
    <t>利用者からの苦情を処理するために講ずる措置の概要</t>
    <phoneticPr fontId="9"/>
  </si>
  <si>
    <t>誓　約　書</t>
    <phoneticPr fontId="5"/>
  </si>
  <si>
    <t>（別紙1）</t>
    <rPh sb="1" eb="3">
      <t>ベッシ</t>
    </rPh>
    <phoneticPr fontId="5"/>
  </si>
  <si>
    <t>受付番号</t>
    <phoneticPr fontId="5"/>
  </si>
  <si>
    <t>介護予防・日常生活支援総合事業費算定に係る体制等に関する届出書＜指定事業者用＞</t>
    <phoneticPr fontId="5"/>
  </si>
  <si>
    <t>令和</t>
    <rPh sb="0" eb="2">
      <t>レイワ</t>
    </rPh>
    <phoneticPr fontId="5"/>
  </si>
  <si>
    <t>ひたちなか市長　</t>
    <rPh sb="5" eb="7">
      <t>シチョウ</t>
    </rPh>
    <phoneticPr fontId="5"/>
  </si>
  <si>
    <t>殿</t>
    <rPh sb="0" eb="1">
      <t>ドノ</t>
    </rPh>
    <phoneticPr fontId="5"/>
  </si>
  <si>
    <t>所在地</t>
    <phoneticPr fontId="5"/>
  </si>
  <si>
    <t>名　称</t>
    <phoneticPr fontId="5"/>
  </si>
  <si>
    <t>代表者職・氏名</t>
    <rPh sb="0" eb="3">
      <t>ダイヒョウシャ</t>
    </rPh>
    <rPh sb="3" eb="4">
      <t>ショク</t>
    </rPh>
    <rPh sb="5" eb="7">
      <t>シメイ</t>
    </rPh>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</si>
  <si>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</si>
  <si>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</si>
  <si>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</si>
  <si>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</si>
  <si>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</si>
  <si>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</si>
  <si>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</si>
  <si>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</si>
  <si>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　　　　　</t>
    <phoneticPr fontId="5"/>
  </si>
  <si>
    <t>群市</t>
    <rPh sb="0" eb="1">
      <t>グン</t>
    </rPh>
    <rPh sb="1" eb="2">
      <t>シ</t>
    </rPh>
    <phoneticPr fontId="5"/>
  </si>
  <si>
    <t>　(ビルの名称等)</t>
    <phoneticPr fontId="5"/>
  </si>
  <si>
    <t>連 絡 先</t>
    <phoneticPr fontId="5"/>
  </si>
  <si>
    <t>FAX番号</t>
  </si>
  <si>
    <t>法人の種別</t>
  </si>
  <si>
    <t>法人所轄庁</t>
  </si>
  <si>
    <t>代表者の職・氏名</t>
  </si>
  <si>
    <t>職名</t>
  </si>
  <si>
    <t>氏名</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</si>
  <si>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</si>
  <si>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</si>
  <si>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</si>
  <si>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</si>
  <si>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</si>
  <si>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</si>
  <si>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</si>
  <si>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</si>
  <si>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</si>
  <si>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</si>
  <si>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</si>
  <si>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</si>
  <si>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</si>
  <si>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</si>
  <si>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自立援助訪問型サービス（A２）</t>
    <phoneticPr fontId="5"/>
  </si>
  <si>
    <t>□</t>
  </si>
  <si>
    <t>1新規</t>
  </si>
  <si>
    <t>2変更</t>
    <phoneticPr fontId="5"/>
  </si>
  <si>
    <t>3終了</t>
    <phoneticPr fontId="5"/>
  </si>
  <si>
    <t xml:space="preserve">健康向上通所型サービス（A６）          </t>
    <phoneticPr fontId="5"/>
  </si>
  <si>
    <t xml:space="preserve">健康維持通所型サービス（A７）   </t>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</si>
  <si>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</si>
  <si>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</si>
  <si>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</si>
  <si>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</si>
  <si>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</si>
  <si>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</si>
  <si>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</si>
  <si>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</si>
  <si>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</si>
  <si>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</si>
  <si>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</si>
  <si>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</si>
  <si>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</si>
  <si>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</si>
  <si>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</si>
  <si>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</si>
  <si>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</si>
  <si>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</si>
  <si>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</si>
  <si>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</si>
  <si>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</si>
  <si>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</si>
  <si>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LIFEへの登録</t>
    <rPh sb="6" eb="8">
      <t>トウロク</t>
    </rPh>
    <phoneticPr fontId="5"/>
  </si>
  <si>
    <t>割 引</t>
  </si>
  <si>
    <t>高齢者虐待防止措置実施の有無</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</si>
  <si>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</si>
  <si>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</si>
  <si>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</si>
  <si>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</si>
  <si>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</si>
  <si>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</si>
  <si>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</si>
  <si>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</si>
  <si>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</si>
  <si>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4"/>
  </si>
  <si>
    <t>１ なし</t>
  </si>
  <si>
    <t>２ あり</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</si>
  <si>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</si>
  <si>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</si>
  <si>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</si>
  <si>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</si>
  <si>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</si>
  <si>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</si>
  <si>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６ 加算Ⅰ</t>
    <phoneticPr fontId="5"/>
  </si>
  <si>
    <t>５ 加算Ⅱ</t>
    <phoneticPr fontId="5"/>
  </si>
  <si>
    <t>２ 加算Ⅲ</t>
    <phoneticPr fontId="5"/>
  </si>
  <si>
    <t>介護職員等特定処遇改善加算</t>
    <phoneticPr fontId="5"/>
  </si>
  <si>
    <t>２ 加算Ⅰ</t>
  </si>
  <si>
    <t>３ 加算Ⅱ</t>
  </si>
  <si>
    <t>介護職員等ベースアップ等支援加算</t>
    <phoneticPr fontId="5"/>
  </si>
  <si>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</si>
  <si>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</si>
  <si>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</si>
  <si>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</si>
  <si>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栄養アセスメント・栄養改善体制</t>
    <phoneticPr fontId="5"/>
  </si>
  <si>
    <t>通所型サービス（独自）</t>
    <rPh sb="0" eb="2">
      <t>ツウショ</t>
    </rPh>
    <rPh sb="2" eb="3">
      <t>ガタ</t>
    </rPh>
    <rPh sb="8" eb="10">
      <t>ドクジ</t>
    </rPh>
    <phoneticPr fontId="5"/>
  </si>
  <si>
    <t>一体的サービス提供加算</t>
    <rPh sb="0" eb="2">
      <t>イッタイ</t>
    </rPh>
    <rPh sb="2" eb="11">
      <t>テキサービステイキョウカサン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</si>
  <si>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</si>
  <si>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</si>
  <si>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</si>
  <si>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</si>
  <si>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</si>
  <si>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</si>
  <si>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</si>
  <si>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</si>
  <si>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</si>
  <si>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</si>
  <si>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</si>
  <si>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</si>
  <si>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</si>
  <si>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</si>
  <si>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</si>
  <si>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</si>
  <si>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</si>
  <si>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（別紙１－４－２）</t>
    <phoneticPr fontId="5"/>
  </si>
  <si>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</si>
  <si>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</si>
  <si>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</si>
  <si>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</si>
  <si>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</si>
  <si>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</si>
  <si>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</si>
  <si>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</si>
  <si>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</si>
  <si>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</si>
  <si>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</si>
  <si>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</si>
  <si>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</si>
  <si>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</si>
  <si>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</si>
  <si>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</si>
  <si>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</si>
  <si>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</si>
  <si>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</si>
  <si>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</si>
  <si>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</si>
  <si>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</si>
  <si>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</si>
  <si>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Ｊ 加算Ⅴ(８)</t>
  </si>
  <si>
    <t>別紙1-4（R6.4）
別紙1-4-2（R6.6～）</t>
    <rPh sb="0" eb="2">
      <t>ベッシ</t>
    </rPh>
    <rPh sb="12" eb="14">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</si>
</sst>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68"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u/>
      <sz val="11"/>
      <color rgb="FFFF0000"/>
      <name val="ＭＳ Ｐゴシック"/>
      <family val="3"/>
      <charset val="128"/>
    </font>
    <font>
      <u/>
      <sz val="11"/>
      <name val="ＭＳ Ｐゴシック"/>
      <family val="3"/>
      <charset val="128"/>
    </font>
    <font>
      <sz val="10"/>
      <name val="ＭＳ Ｐゴシック"/>
      <family val="3"/>
      <charset val="128"/>
    </font>
    <font>
      <sz val="6"/>
      <name val="ＭＳ Ｐゴシック"/>
      <family val="3"/>
      <charset val="128"/>
      <scheme val="minor"/>
    </font>
    <font>
      <sz val="10.5"/>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0"/>
      <name val="HGSｺﾞｼｯｸM"/>
      <family val="3"/>
      <charset val="128"/>
    </font>
    <font>
      <sz val="10.5"/>
      <color theme="1"/>
      <name val="ＭＳ Ｐゴシック"/>
      <family val="3"/>
      <charset val="128"/>
    </font>
    <font>
      <b/>
      <sz val="10.5"/>
      <name val="ＭＳ Ｐゴシック"/>
      <family val="3"/>
      <charset val="128"/>
    </font>
    <font>
      <b/>
      <sz val="9"/>
      <name val="ＭＳ Ｐゴシック"/>
      <family val="3"/>
      <charset val="128"/>
    </font>
    <font>
      <b/>
      <sz val="11"/>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0"/>
      <color rgb="FFFF0000"/>
      <name val="ＭＳ Ｐゴシック"/>
      <family val="3"/>
      <charset val="128"/>
    </font>
    <font>
      <u/>
      <sz val="11"/>
      <color theme="1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trike/>
      <sz val="11"/>
      <name val="ＭＳ Ｐゴシック"/>
      <family val="3"/>
      <charset val="128"/>
    </font>
    <font>
      <sz val="9"/>
      <color rgb="FF000000"/>
      <name val="Meiryo UI"/>
      <family val="3"/>
      <charset val="128"/>
    </font>
    <font>
      <u/>
      <sz val="11"/>
      <color indexed="36"/>
      <name val="ＭＳ Ｐゴシック"/>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s>
  <fills count="9">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3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2">
    <xf numFmtId="0" fontId="0" fillId="0" borderId="0">
      <alignment vertical="center"/>
    </xf>
    <xf numFmtId="0" fontId="2" fillId="0" borderId="0"/>
    <xf numFmtId="0" fontId="14" fillId="0" borderId="0" applyBorder="0"/>
    <xf numFmtId="0" fontId="2" fillId="0" borderId="0"/>
    <xf numFmtId="0" fontId="14" fillId="0" borderId="0" applyBorder="0"/>
    <xf numFmtId="0" fontId="2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59" fillId="0" borderId="0" applyNumberFormat="0" applyFill="0" applyBorder="0" applyAlignment="0" applyProtection="0">
      <alignment vertical="center"/>
    </xf>
    <xf numFmtId="0" fontId="2" fillId="0" borderId="0">
      <alignment vertical="center"/>
    </xf>
  </cellStyleXfs>
  <cellXfs count="1413">
    <xf numFmtId="0" fontId="0" fillId="0" borderId="0" xfId="0">
      <alignment vertical="center"/>
    </xf>
    <xf numFmtId="0" fontId="2" fillId="0" borderId="0" xfId="1" applyFont="1" applyAlignment="1">
      <alignment vertical="center"/>
    </xf>
    <xf numFmtId="0" fontId="2" fillId="0" borderId="0" xfId="1" applyFont="1"/>
    <xf numFmtId="0" fontId="7" fillId="0" borderId="0" xfId="1" applyFont="1"/>
    <xf numFmtId="0" fontId="2" fillId="0" borderId="0" xfId="1" applyFont="1" applyAlignment="1">
      <alignment horizontal="center" vertical="center"/>
    </xf>
    <xf numFmtId="0" fontId="2"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Border="1"/>
    <xf numFmtId="0" fontId="2" fillId="0" borderId="0" xfId="1" applyFont="1" applyBorder="1" applyAlignment="1">
      <alignment horizontal="center" vertical="center"/>
    </xf>
    <xf numFmtId="0" fontId="2" fillId="0" borderId="0" xfId="1" applyFont="1" applyAlignment="1">
      <alignment horizontal="center"/>
    </xf>
    <xf numFmtId="0" fontId="2" fillId="0" borderId="0" xfId="1" applyFont="1" applyBorder="1" applyAlignment="1">
      <alignment horizontal="left" vertical="center"/>
    </xf>
    <xf numFmtId="0" fontId="8" fillId="0" borderId="0"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wrapText="1"/>
    </xf>
    <xf numFmtId="0" fontId="13" fillId="0" borderId="0" xfId="1" applyFont="1" applyBorder="1" applyAlignment="1">
      <alignment horizontal="center" vertical="center"/>
    </xf>
    <xf numFmtId="0" fontId="8" fillId="0" borderId="0" xfId="1" applyFont="1"/>
    <xf numFmtId="0" fontId="8" fillId="0" borderId="0" xfId="1" applyFont="1" applyAlignment="1">
      <alignment vertical="center"/>
    </xf>
    <xf numFmtId="0" fontId="8" fillId="0" borderId="0" xfId="1" applyFont="1" applyAlignment="1"/>
    <xf numFmtId="0" fontId="2" fillId="0" borderId="0" xfId="1" applyFont="1" applyAlignment="1"/>
    <xf numFmtId="0" fontId="15" fillId="3" borderId="0" xfId="2" applyFont="1" applyFill="1" applyAlignment="1">
      <alignment vertical="center"/>
    </xf>
    <xf numFmtId="0" fontId="16" fillId="3" borderId="0" xfId="2" applyFont="1" applyFill="1" applyAlignment="1">
      <alignment vertical="center"/>
    </xf>
    <xf numFmtId="0" fontId="15" fillId="3" borderId="0" xfId="2" applyFont="1" applyFill="1" applyBorder="1" applyAlignment="1">
      <alignment vertical="center"/>
    </xf>
    <xf numFmtId="0" fontId="17" fillId="3" borderId="0" xfId="2" applyFont="1" applyFill="1" applyAlignment="1">
      <alignment vertical="center"/>
    </xf>
    <xf numFmtId="0" fontId="17" fillId="3" borderId="0" xfId="2" applyFont="1" applyFill="1" applyBorder="1" applyAlignment="1">
      <alignment vertical="center"/>
    </xf>
    <xf numFmtId="0" fontId="15" fillId="3" borderId="0" xfId="3" applyFont="1" applyFill="1" applyAlignment="1">
      <alignment vertical="center"/>
    </xf>
    <xf numFmtId="0" fontId="17" fillId="3" borderId="0" xfId="3" applyFont="1" applyFill="1" applyAlignment="1">
      <alignment vertical="center"/>
    </xf>
    <xf numFmtId="0" fontId="15" fillId="3" borderId="0" xfId="2" applyFont="1" applyFill="1" applyAlignment="1">
      <alignment horizontal="center" vertical="center"/>
    </xf>
    <xf numFmtId="0" fontId="15" fillId="3" borderId="0" xfId="2" applyFont="1" applyFill="1" applyAlignment="1">
      <alignment vertical="top"/>
    </xf>
    <xf numFmtId="49" fontId="17" fillId="0" borderId="43" xfId="3" applyNumberFormat="1" applyFont="1" applyBorder="1" applyAlignment="1">
      <alignment horizontal="center" vertical="center"/>
    </xf>
    <xf numFmtId="49" fontId="17" fillId="0" borderId="44" xfId="3" applyNumberFormat="1" applyFont="1" applyBorder="1" applyAlignment="1">
      <alignment horizontal="center" vertical="center"/>
    </xf>
    <xf numFmtId="0" fontId="17" fillId="3" borderId="44" xfId="2" applyFont="1" applyFill="1" applyBorder="1" applyAlignment="1">
      <alignment vertical="center"/>
    </xf>
    <xf numFmtId="0" fontId="17" fillId="3" borderId="45" xfId="2" applyFont="1" applyFill="1" applyBorder="1" applyAlignment="1">
      <alignment vertical="center"/>
    </xf>
    <xf numFmtId="0" fontId="15" fillId="3" borderId="16" xfId="3" applyFont="1" applyFill="1" applyBorder="1" applyAlignment="1">
      <alignment horizontal="center" vertical="center" wrapText="1"/>
    </xf>
    <xf numFmtId="0" fontId="15" fillId="3" borderId="16" xfId="3" applyFont="1" applyFill="1" applyBorder="1" applyAlignment="1">
      <alignment vertical="center" wrapText="1"/>
    </xf>
    <xf numFmtId="0" fontId="15" fillId="3" borderId="0" xfId="3" applyFont="1" applyFill="1" applyAlignment="1">
      <alignment horizontal="center" vertical="center" wrapText="1"/>
    </xf>
    <xf numFmtId="0" fontId="17" fillId="3" borderId="0" xfId="3" applyFont="1" applyFill="1" applyAlignment="1">
      <alignment horizontal="center" vertical="center"/>
    </xf>
    <xf numFmtId="0" fontId="17" fillId="3" borderId="0" xfId="2" applyFont="1" applyFill="1" applyBorder="1" applyAlignment="1">
      <alignment horizontal="center" vertical="center"/>
    </xf>
    <xf numFmtId="0" fontId="15" fillId="3" borderId="33" xfId="2" applyFont="1" applyFill="1" applyBorder="1" applyAlignment="1">
      <alignment vertical="center"/>
    </xf>
    <xf numFmtId="0" fontId="15" fillId="3" borderId="9" xfId="2" applyFont="1" applyFill="1" applyBorder="1" applyAlignment="1">
      <alignment vertical="center"/>
    </xf>
    <xf numFmtId="0" fontId="15" fillId="3" borderId="10" xfId="2" applyFont="1" applyFill="1" applyBorder="1" applyAlignment="1">
      <alignment vertical="center"/>
    </xf>
    <xf numFmtId="49" fontId="19" fillId="3" borderId="13" xfId="2" applyNumberFormat="1" applyFont="1" applyFill="1" applyBorder="1" applyAlignment="1">
      <alignment vertical="center"/>
    </xf>
    <xf numFmtId="49" fontId="15" fillId="3" borderId="13" xfId="2" applyNumberFormat="1" applyFont="1" applyFill="1" applyBorder="1" applyAlignment="1">
      <alignment vertical="center"/>
    </xf>
    <xf numFmtId="0" fontId="17" fillId="3" borderId="0" xfId="1" applyFont="1" applyFill="1" applyAlignment="1">
      <alignment vertical="center"/>
    </xf>
    <xf numFmtId="0" fontId="17" fillId="3" borderId="0" xfId="2" applyFont="1" applyFill="1" applyBorder="1" applyAlignment="1">
      <alignment horizontal="centerContinuous" vertical="center"/>
    </xf>
    <xf numFmtId="0" fontId="17" fillId="3" borderId="0" xfId="4" applyFont="1" applyFill="1" applyBorder="1" applyAlignment="1">
      <alignment vertical="center"/>
    </xf>
    <xf numFmtId="0" fontId="15" fillId="3" borderId="13" xfId="2" applyFont="1" applyFill="1" applyBorder="1" applyAlignment="1">
      <alignment vertical="center"/>
    </xf>
    <xf numFmtId="0" fontId="15" fillId="3" borderId="9" xfId="4" applyFont="1" applyFill="1" applyBorder="1" applyAlignment="1">
      <alignment vertical="center"/>
    </xf>
    <xf numFmtId="0" fontId="15" fillId="3" borderId="10" xfId="4" applyFont="1" applyFill="1" applyBorder="1" applyAlignment="1">
      <alignment vertical="center"/>
    </xf>
    <xf numFmtId="0" fontId="15" fillId="3" borderId="67" xfId="2" applyFont="1" applyFill="1" applyBorder="1" applyAlignment="1">
      <alignment horizontal="center" vertical="center"/>
    </xf>
    <xf numFmtId="0" fontId="15" fillId="3" borderId="68" xfId="2" applyFont="1" applyFill="1" applyBorder="1" applyAlignment="1">
      <alignment horizontal="center" vertical="center"/>
    </xf>
    <xf numFmtId="0" fontId="15" fillId="3" borderId="69" xfId="2" applyFont="1" applyFill="1" applyBorder="1" applyAlignment="1">
      <alignment horizontal="center" vertical="center"/>
    </xf>
    <xf numFmtId="0" fontId="15" fillId="3" borderId="70" xfId="2" applyFont="1" applyFill="1" applyBorder="1" applyAlignment="1">
      <alignment horizontal="center" vertical="center"/>
    </xf>
    <xf numFmtId="0" fontId="20" fillId="3" borderId="9" xfId="2" applyFont="1" applyFill="1" applyBorder="1" applyAlignment="1">
      <alignment vertical="center"/>
    </xf>
    <xf numFmtId="0" fontId="17" fillId="3" borderId="9" xfId="2" applyFont="1" applyFill="1" applyBorder="1" applyAlignment="1">
      <alignment vertical="center"/>
    </xf>
    <xf numFmtId="0" fontId="17" fillId="3" borderId="10" xfId="2" applyFont="1" applyFill="1" applyBorder="1" applyAlignment="1">
      <alignment vertical="center"/>
    </xf>
    <xf numFmtId="0" fontId="17" fillId="3" borderId="0" xfId="2" applyFont="1" applyFill="1" applyBorder="1" applyAlignment="1">
      <alignment horizontal="center" vertical="center" wrapText="1"/>
    </xf>
    <xf numFmtId="0" fontId="17" fillId="3" borderId="0" xfId="2" applyFont="1" applyFill="1" applyBorder="1" applyAlignment="1">
      <alignment horizontal="center" vertical="center" textRotation="255"/>
    </xf>
    <xf numFmtId="0" fontId="17" fillId="3" borderId="0" xfId="2" applyFont="1" applyFill="1" applyBorder="1" applyAlignment="1">
      <alignment horizontal="left" vertical="center"/>
    </xf>
    <xf numFmtId="0" fontId="17" fillId="3" borderId="13" xfId="2" applyFont="1" applyFill="1" applyBorder="1" applyAlignment="1">
      <alignment vertical="center"/>
    </xf>
    <xf numFmtId="0" fontId="17" fillId="3" borderId="42" xfId="2" applyFont="1" applyFill="1" applyBorder="1" applyAlignment="1">
      <alignment vertical="center"/>
    </xf>
    <xf numFmtId="0" fontId="21" fillId="3" borderId="16" xfId="4" applyFont="1" applyFill="1" applyBorder="1" applyAlignment="1">
      <alignment horizontal="left" vertical="center" shrinkToFit="1"/>
    </xf>
    <xf numFmtId="0" fontId="19" fillId="3" borderId="0" xfId="2" applyFont="1" applyFill="1" applyBorder="1" applyAlignment="1">
      <alignment vertical="center"/>
    </xf>
    <xf numFmtId="0" fontId="23" fillId="3" borderId="0" xfId="5" applyFont="1" applyFill="1" applyAlignment="1">
      <alignment vertical="top"/>
    </xf>
    <xf numFmtId="0" fontId="24" fillId="3" borderId="0" xfId="5" applyFont="1" applyFill="1" applyAlignment="1">
      <alignment horizontal="left" vertical="top"/>
    </xf>
    <xf numFmtId="0" fontId="27" fillId="3" borderId="0" xfId="5" applyFont="1" applyFill="1" applyAlignment="1">
      <alignment horizontal="left" vertical="top"/>
    </xf>
    <xf numFmtId="14" fontId="24" fillId="3" borderId="0" xfId="5" applyNumberFormat="1" applyFont="1" applyFill="1" applyAlignment="1">
      <alignment horizontal="left" vertical="top"/>
    </xf>
    <xf numFmtId="20" fontId="24" fillId="3" borderId="0" xfId="5" applyNumberFormat="1" applyFont="1" applyFill="1" applyAlignment="1">
      <alignment horizontal="left" vertical="top"/>
    </xf>
    <xf numFmtId="0" fontId="24" fillId="3" borderId="0" xfId="5" applyFont="1" applyFill="1" applyAlignment="1">
      <alignment horizontal="left" vertical="center"/>
    </xf>
    <xf numFmtId="0" fontId="24" fillId="3" borderId="18" xfId="5" applyFont="1" applyFill="1" applyBorder="1" applyAlignment="1">
      <alignment horizontal="left" vertical="center"/>
    </xf>
    <xf numFmtId="0" fontId="24" fillId="3" borderId="0" xfId="5" applyFont="1" applyFill="1" applyAlignment="1">
      <alignment vertical="center"/>
    </xf>
    <xf numFmtId="0" fontId="24" fillId="3" borderId="76" xfId="5" applyFont="1" applyFill="1" applyBorder="1" applyAlignment="1">
      <alignment horizontal="left" vertical="center"/>
    </xf>
    <xf numFmtId="0" fontId="24" fillId="3" borderId="9" xfId="5" applyFont="1" applyFill="1" applyBorder="1" applyAlignment="1">
      <alignment horizontal="left" vertical="center"/>
    </xf>
    <xf numFmtId="0" fontId="24" fillId="3" borderId="11" xfId="5" applyFont="1" applyFill="1" applyBorder="1" applyAlignment="1">
      <alignment horizontal="left" vertical="center"/>
    </xf>
    <xf numFmtId="0" fontId="23" fillId="3" borderId="0" xfId="5" applyFont="1" applyFill="1" applyAlignment="1">
      <alignment horizontal="left" vertical="center"/>
    </xf>
    <xf numFmtId="0" fontId="23" fillId="3" borderId="0" xfId="5" applyFont="1" applyFill="1" applyAlignment="1">
      <alignment horizontal="left" vertical="top"/>
    </xf>
    <xf numFmtId="0" fontId="29" fillId="0" borderId="0" xfId="5" applyFont="1" applyFill="1" applyAlignment="1">
      <alignment horizontal="right" vertical="top" wrapText="1"/>
    </xf>
    <xf numFmtId="0" fontId="31" fillId="3" borderId="0" xfId="5" applyFont="1" applyFill="1" applyAlignment="1">
      <alignment vertical="top"/>
    </xf>
    <xf numFmtId="0" fontId="30" fillId="3" borderId="0" xfId="5" applyFont="1" applyFill="1" applyAlignment="1">
      <alignment horizontal="left" vertical="top"/>
    </xf>
    <xf numFmtId="0" fontId="32" fillId="3" borderId="0" xfId="5" applyFont="1" applyFill="1" applyAlignment="1">
      <alignment horizontal="left"/>
    </xf>
    <xf numFmtId="0" fontId="8" fillId="3" borderId="2" xfId="3" applyFont="1" applyFill="1" applyBorder="1" applyAlignment="1">
      <alignment horizontal="center" vertical="center" wrapText="1"/>
    </xf>
    <xf numFmtId="0" fontId="8" fillId="3" borderId="2" xfId="3" applyFont="1" applyFill="1" applyBorder="1" applyAlignment="1">
      <alignment vertical="center" wrapText="1"/>
    </xf>
    <xf numFmtId="0" fontId="8" fillId="3" borderId="16" xfId="3" applyFont="1" applyFill="1" applyBorder="1" applyAlignment="1">
      <alignment horizontal="center" vertical="center" wrapText="1"/>
    </xf>
    <xf numFmtId="0" fontId="8" fillId="3" borderId="16" xfId="3" applyFont="1" applyFill="1" applyBorder="1" applyAlignment="1">
      <alignment vertical="center" wrapText="1"/>
    </xf>
    <xf numFmtId="0" fontId="30" fillId="3" borderId="0" xfId="5" applyFont="1" applyFill="1" applyAlignment="1">
      <alignment horizontal="left" vertical="center"/>
    </xf>
    <xf numFmtId="0" fontId="31" fillId="3" borderId="0" xfId="5" applyFont="1" applyFill="1" applyAlignment="1">
      <alignment horizontal="left" vertical="center"/>
    </xf>
    <xf numFmtId="0" fontId="31" fillId="3" borderId="0" xfId="5" applyFont="1" applyFill="1" applyAlignment="1">
      <alignment horizontal="left" vertical="top"/>
    </xf>
    <xf numFmtId="0" fontId="32" fillId="3" borderId="20" xfId="5" applyFont="1" applyFill="1" applyBorder="1" applyAlignment="1">
      <alignment horizontal="left"/>
    </xf>
    <xf numFmtId="0" fontId="8" fillId="3" borderId="0" xfId="3" applyFont="1" applyFill="1" applyAlignment="1">
      <alignment horizontal="center" vertical="center" wrapText="1"/>
    </xf>
    <xf numFmtId="49" fontId="8" fillId="3" borderId="41" xfId="2" applyNumberFormat="1" applyFont="1" applyFill="1" applyBorder="1" applyAlignment="1">
      <alignment vertical="center"/>
    </xf>
    <xf numFmtId="49" fontId="8" fillId="3" borderId="13" xfId="2" applyNumberFormat="1" applyFont="1" applyFill="1" applyBorder="1" applyAlignment="1">
      <alignment vertical="center"/>
    </xf>
    <xf numFmtId="49" fontId="8" fillId="3" borderId="42" xfId="2" applyNumberFormat="1" applyFont="1" applyFill="1" applyBorder="1" applyAlignment="1">
      <alignment vertical="center"/>
    </xf>
    <xf numFmtId="0" fontId="33" fillId="0" borderId="0" xfId="6" applyFont="1" applyFill="1" applyAlignment="1" applyProtection="1">
      <alignment vertical="center"/>
    </xf>
    <xf numFmtId="0" fontId="33" fillId="0" borderId="0" xfId="6" applyFont="1" applyFill="1" applyAlignment="1" applyProtection="1">
      <alignment horizontal="left" vertical="center"/>
    </xf>
    <xf numFmtId="0" fontId="34" fillId="0" borderId="0" xfId="6" applyFont="1" applyFill="1" applyAlignment="1" applyProtection="1">
      <alignment horizontal="left" vertical="center"/>
    </xf>
    <xf numFmtId="0" fontId="34" fillId="0" borderId="0" xfId="6" applyFont="1" applyFill="1" applyAlignment="1" applyProtection="1">
      <alignment horizontal="right" vertical="center"/>
    </xf>
    <xf numFmtId="0" fontId="35" fillId="0" borderId="0" xfId="6" applyFont="1" applyFill="1" applyAlignment="1" applyProtection="1">
      <alignment horizontal="left" vertical="center"/>
    </xf>
    <xf numFmtId="0" fontId="33" fillId="0" borderId="0" xfId="6" applyFont="1" applyFill="1" applyAlignment="1">
      <alignment vertical="center"/>
    </xf>
    <xf numFmtId="0" fontId="34" fillId="0" borderId="0" xfId="6" applyFont="1" applyFill="1" applyAlignment="1" applyProtection="1">
      <alignment vertical="center"/>
    </xf>
    <xf numFmtId="0" fontId="34" fillId="0" borderId="0" xfId="6" applyFont="1" applyFill="1" applyAlignment="1">
      <alignment horizontal="right" vertical="center"/>
    </xf>
    <xf numFmtId="0" fontId="34" fillId="0" borderId="0" xfId="6" applyFont="1" applyFill="1" applyAlignment="1">
      <alignment vertical="center"/>
    </xf>
    <xf numFmtId="0" fontId="35" fillId="0" borderId="0" xfId="6" applyFont="1" applyFill="1" applyAlignment="1" applyProtection="1">
      <alignment horizontal="right" vertical="center"/>
    </xf>
    <xf numFmtId="0" fontId="35" fillId="3" borderId="0" xfId="6" applyFont="1" applyFill="1" applyAlignment="1" applyProtection="1">
      <alignment horizontal="center" vertical="center"/>
    </xf>
    <xf numFmtId="0" fontId="35" fillId="3" borderId="0" xfId="6" applyFont="1" applyFill="1" applyAlignment="1" applyProtection="1">
      <alignment horizontal="right" vertical="center"/>
    </xf>
    <xf numFmtId="0" fontId="35" fillId="3" borderId="0" xfId="6" applyFont="1" applyFill="1" applyAlignment="1" applyProtection="1">
      <alignment vertical="center"/>
    </xf>
    <xf numFmtId="0" fontId="35" fillId="0" borderId="0" xfId="6" applyFont="1" applyFill="1" applyAlignment="1" applyProtection="1">
      <alignment vertical="center"/>
    </xf>
    <xf numFmtId="0" fontId="34" fillId="0" borderId="0" xfId="6" applyFont="1" applyFill="1" applyAlignment="1" applyProtection="1">
      <alignment horizontal="center" vertical="center"/>
    </xf>
    <xf numFmtId="0" fontId="33" fillId="0" borderId="0" xfId="6" quotePrefix="1" applyFont="1" applyFill="1" applyAlignment="1" applyProtection="1">
      <alignment horizontal="center" vertical="center"/>
    </xf>
    <xf numFmtId="0" fontId="33" fillId="3" borderId="0" xfId="6" applyFont="1" applyFill="1" applyBorder="1" applyAlignment="1" applyProtection="1">
      <alignment vertical="center"/>
    </xf>
    <xf numFmtId="0" fontId="34" fillId="3" borderId="0" xfId="6" applyFont="1" applyFill="1" applyBorder="1" applyAlignment="1" applyProtection="1">
      <alignment horizontal="right" vertical="center"/>
    </xf>
    <xf numFmtId="0" fontId="34" fillId="3" borderId="0" xfId="6" applyFont="1" applyFill="1" applyBorder="1" applyProtection="1">
      <alignment vertical="center"/>
    </xf>
    <xf numFmtId="0" fontId="34" fillId="3" borderId="0" xfId="6" applyFont="1" applyFill="1" applyBorder="1" applyAlignment="1" applyProtection="1">
      <alignment horizontal="center" vertical="center"/>
    </xf>
    <xf numFmtId="0" fontId="34" fillId="0" borderId="0" xfId="6" applyFont="1" applyBorder="1" applyProtection="1">
      <alignment vertical="center"/>
    </xf>
    <xf numFmtId="0" fontId="33" fillId="3" borderId="0" xfId="6" applyFont="1" applyFill="1" applyBorder="1" applyAlignment="1" applyProtection="1">
      <alignment horizontal="center" vertical="center"/>
    </xf>
    <xf numFmtId="0" fontId="34" fillId="3" borderId="0" xfId="6" applyFont="1" applyFill="1" applyBorder="1" applyAlignment="1" applyProtection="1">
      <alignment vertical="center"/>
    </xf>
    <xf numFmtId="0" fontId="36" fillId="3" borderId="0" xfId="6" applyFont="1" applyFill="1" applyBorder="1" applyAlignment="1" applyProtection="1">
      <alignment horizontal="centerContinuous" vertical="center"/>
    </xf>
    <xf numFmtId="0" fontId="33" fillId="3" borderId="0" xfId="6" applyFont="1" applyFill="1" applyBorder="1" applyAlignment="1" applyProtection="1">
      <alignment horizontal="centerContinuous" vertical="center"/>
    </xf>
    <xf numFmtId="0" fontId="33" fillId="3" borderId="0" xfId="6" applyFont="1" applyFill="1" applyBorder="1" applyProtection="1">
      <alignment vertical="center"/>
    </xf>
    <xf numFmtId="0" fontId="33" fillId="0" borderId="0" xfId="6" applyFont="1" applyBorder="1" applyProtection="1">
      <alignment vertical="center"/>
    </xf>
    <xf numFmtId="0" fontId="33" fillId="0" borderId="0" xfId="6" applyFont="1" applyProtection="1">
      <alignment vertical="center"/>
    </xf>
    <xf numFmtId="0" fontId="36" fillId="0" borderId="0" xfId="6" applyFont="1" applyProtection="1">
      <alignment vertical="center"/>
    </xf>
    <xf numFmtId="20" fontId="33" fillId="3" borderId="0" xfId="6" applyNumberFormat="1" applyFont="1" applyFill="1" applyBorder="1" applyAlignment="1" applyProtection="1">
      <alignment vertical="center"/>
    </xf>
    <xf numFmtId="20" fontId="33" fillId="3" borderId="0" xfId="6" applyNumberFormat="1" applyFont="1" applyFill="1" applyBorder="1" applyAlignment="1" applyProtection="1">
      <alignment horizontal="center" vertical="center"/>
    </xf>
    <xf numFmtId="177" fontId="33" fillId="3" borderId="0" xfId="6" applyNumberFormat="1" applyFont="1" applyFill="1" applyBorder="1" applyAlignment="1" applyProtection="1">
      <alignment vertical="center"/>
    </xf>
    <xf numFmtId="0" fontId="33" fillId="3" borderId="0" xfId="6" applyFont="1" applyFill="1" applyBorder="1" applyAlignment="1" applyProtection="1">
      <alignment horizontal="left" vertical="center"/>
    </xf>
    <xf numFmtId="0" fontId="33" fillId="0" borderId="0" xfId="6" applyFont="1" applyBorder="1" applyAlignment="1" applyProtection="1">
      <alignment horizontal="center" vertical="center"/>
    </xf>
    <xf numFmtId="0" fontId="36" fillId="0" borderId="0" xfId="6" applyFont="1" applyFill="1" applyAlignment="1" applyProtection="1">
      <alignment vertical="center"/>
    </xf>
    <xf numFmtId="0" fontId="36" fillId="0" borderId="0" xfId="6" applyFont="1" applyFill="1" applyAlignment="1" applyProtection="1">
      <alignment horizontal="left" vertical="center"/>
    </xf>
    <xf numFmtId="0" fontId="33" fillId="0" borderId="0" xfId="6" applyFont="1" applyFill="1" applyAlignment="1" applyProtection="1">
      <alignment horizontal="right" vertical="center"/>
    </xf>
    <xf numFmtId="0" fontId="33" fillId="0" borderId="0" xfId="6" applyFont="1" applyFill="1" applyAlignment="1" applyProtection="1">
      <alignment horizontal="center" vertical="center"/>
    </xf>
    <xf numFmtId="0" fontId="37" fillId="0" borderId="0" xfId="6" applyFont="1" applyFill="1" applyAlignment="1" applyProtection="1">
      <alignment vertical="center"/>
    </xf>
    <xf numFmtId="0" fontId="37" fillId="0" borderId="0" xfId="6" applyFont="1" applyFill="1" applyAlignment="1" applyProtection="1">
      <alignment horizontal="left" vertical="center"/>
    </xf>
    <xf numFmtId="0" fontId="37" fillId="0" borderId="0" xfId="6" applyFont="1" applyFill="1" applyBorder="1" applyAlignment="1" applyProtection="1">
      <alignment vertical="center"/>
    </xf>
    <xf numFmtId="0" fontId="37" fillId="0" borderId="0" xfId="6" applyFont="1" applyFill="1" applyAlignment="1" applyProtection="1">
      <alignment horizontal="right" vertical="center"/>
    </xf>
    <xf numFmtId="0" fontId="37" fillId="0" borderId="0" xfId="6" applyFont="1" applyFill="1" applyAlignment="1">
      <alignment horizontal="right" vertical="center"/>
    </xf>
    <xf numFmtId="0" fontId="37" fillId="0" borderId="0" xfId="6" applyFont="1" applyFill="1" applyAlignment="1">
      <alignment vertical="center"/>
    </xf>
    <xf numFmtId="0" fontId="36" fillId="0" borderId="29" xfId="6" applyFont="1" applyFill="1" applyBorder="1" applyAlignment="1" applyProtection="1">
      <alignment horizontal="center" vertical="center"/>
    </xf>
    <xf numFmtId="0" fontId="36" fillId="0" borderId="30" xfId="6" applyFont="1" applyFill="1" applyBorder="1" applyAlignment="1" applyProtection="1">
      <alignment horizontal="center" vertical="center"/>
    </xf>
    <xf numFmtId="0" fontId="36" fillId="0" borderId="31" xfId="6" applyFont="1" applyFill="1" applyBorder="1" applyAlignment="1" applyProtection="1">
      <alignment horizontal="center" vertical="center"/>
    </xf>
    <xf numFmtId="0" fontId="33" fillId="0" borderId="31" xfId="6" applyFont="1" applyFill="1" applyBorder="1" applyAlignment="1" applyProtection="1">
      <alignment horizontal="center" vertical="center"/>
    </xf>
    <xf numFmtId="0" fontId="36" fillId="0" borderId="38" xfId="6" applyNumberFormat="1" applyFont="1" applyFill="1" applyBorder="1" applyAlignment="1" applyProtection="1">
      <alignment horizontal="center" vertical="center" wrapText="1"/>
    </xf>
    <xf numFmtId="0" fontId="36" fillId="0" borderId="39" xfId="6" applyNumberFormat="1" applyFont="1" applyFill="1" applyBorder="1" applyAlignment="1" applyProtection="1">
      <alignment horizontal="center" vertical="center" wrapText="1"/>
    </xf>
    <xf numFmtId="0" fontId="36" fillId="0" borderId="40" xfId="6" applyNumberFormat="1" applyFont="1" applyFill="1" applyBorder="1" applyAlignment="1" applyProtection="1">
      <alignment horizontal="center" vertical="center" wrapText="1"/>
    </xf>
    <xf numFmtId="0" fontId="33" fillId="0" borderId="39" xfId="6" applyNumberFormat="1" applyFont="1" applyFill="1" applyBorder="1" applyAlignment="1" applyProtection="1">
      <alignment horizontal="center" vertical="center" wrapText="1"/>
    </xf>
    <xf numFmtId="0" fontId="33" fillId="0" borderId="89" xfId="6" applyFont="1" applyFill="1" applyBorder="1" applyAlignment="1" applyProtection="1">
      <alignment vertical="center"/>
    </xf>
    <xf numFmtId="178" fontId="33" fillId="7" borderId="90" xfId="6" applyNumberFormat="1" applyFont="1" applyFill="1" applyBorder="1" applyAlignment="1" applyProtection="1">
      <alignment horizontal="center" vertical="center" shrinkToFit="1"/>
      <protection locked="0"/>
    </xf>
    <xf numFmtId="178" fontId="33" fillId="7" borderId="91" xfId="6" applyNumberFormat="1" applyFont="1" applyFill="1" applyBorder="1" applyAlignment="1" applyProtection="1">
      <alignment horizontal="center" vertical="center" shrinkToFit="1"/>
      <protection locked="0"/>
    </xf>
    <xf numFmtId="178" fontId="33" fillId="7" borderId="92" xfId="6" applyNumberFormat="1" applyFont="1" applyFill="1" applyBorder="1" applyAlignment="1" applyProtection="1">
      <alignment horizontal="center" vertical="center" shrinkToFit="1"/>
      <protection locked="0"/>
    </xf>
    <xf numFmtId="0" fontId="33" fillId="0" borderId="93" xfId="6" applyFont="1" applyFill="1" applyBorder="1" applyAlignment="1" applyProtection="1">
      <alignment vertical="center"/>
    </xf>
    <xf numFmtId="178" fontId="33" fillId="7" borderId="94" xfId="6" applyNumberFormat="1" applyFont="1" applyFill="1" applyBorder="1" applyAlignment="1" applyProtection="1">
      <alignment horizontal="center" vertical="center" shrinkToFit="1"/>
      <protection locked="0"/>
    </xf>
    <xf numFmtId="178" fontId="33" fillId="7" borderId="77" xfId="6" applyNumberFormat="1" applyFont="1" applyFill="1" applyBorder="1" applyAlignment="1" applyProtection="1">
      <alignment horizontal="center" vertical="center" shrinkToFit="1"/>
      <protection locked="0"/>
    </xf>
    <xf numFmtId="178" fontId="33" fillId="7" borderId="78" xfId="6" applyNumberFormat="1" applyFont="1" applyFill="1" applyBorder="1" applyAlignment="1" applyProtection="1">
      <alignment horizontal="center" vertical="center" shrinkToFit="1"/>
      <protection locked="0"/>
    </xf>
    <xf numFmtId="0" fontId="33" fillId="0" borderId="95" xfId="6" applyFont="1" applyFill="1" applyBorder="1" applyAlignment="1" applyProtection="1">
      <alignment vertical="center"/>
    </xf>
    <xf numFmtId="178" fontId="33" fillId="7" borderId="38" xfId="6" applyNumberFormat="1" applyFont="1" applyFill="1" applyBorder="1" applyAlignment="1" applyProtection="1">
      <alignment horizontal="center" vertical="center" shrinkToFit="1"/>
      <protection locked="0"/>
    </xf>
    <xf numFmtId="178" fontId="33" fillId="7" borderId="39" xfId="6" applyNumberFormat="1" applyFont="1" applyFill="1" applyBorder="1" applyAlignment="1" applyProtection="1">
      <alignment horizontal="center" vertical="center" shrinkToFit="1"/>
      <protection locked="0"/>
    </xf>
    <xf numFmtId="178" fontId="33" fillId="7" borderId="40" xfId="6" applyNumberFormat="1" applyFont="1" applyFill="1" applyBorder="1" applyAlignment="1" applyProtection="1">
      <alignment horizontal="center" vertical="center" shrinkToFit="1"/>
      <protection locked="0"/>
    </xf>
    <xf numFmtId="0" fontId="39" fillId="0" borderId="0" xfId="6" applyFont="1" applyFill="1" applyAlignment="1" applyProtection="1">
      <alignment vertical="center"/>
    </xf>
    <xf numFmtId="0" fontId="37" fillId="0" borderId="0" xfId="6" applyFont="1" applyFill="1" applyBorder="1" applyAlignment="1" applyProtection="1">
      <alignment vertical="center" shrinkToFit="1"/>
    </xf>
    <xf numFmtId="0" fontId="38" fillId="0" borderId="0" xfId="6" applyFont="1" applyFill="1" applyBorder="1" applyAlignment="1" applyProtection="1">
      <alignment vertical="center" shrinkToFit="1"/>
    </xf>
    <xf numFmtId="0" fontId="37" fillId="0" borderId="0" xfId="6" applyFont="1" applyFill="1" applyBorder="1" applyAlignment="1" applyProtection="1">
      <alignment horizontal="left" vertical="center"/>
    </xf>
    <xf numFmtId="0" fontId="36" fillId="0" borderId="0" xfId="6" applyFont="1" applyFill="1" applyBorder="1" applyAlignment="1" applyProtection="1">
      <alignment vertical="center" shrinkToFit="1"/>
    </xf>
    <xf numFmtId="0" fontId="36" fillId="0" borderId="0" xfId="6" applyFont="1" applyFill="1" applyBorder="1" applyAlignment="1" applyProtection="1">
      <alignment vertical="center"/>
    </xf>
    <xf numFmtId="0" fontId="36" fillId="0" borderId="0" xfId="6" applyFont="1" applyFill="1" applyBorder="1" applyAlignment="1" applyProtection="1">
      <alignment horizontal="left" vertical="center"/>
    </xf>
    <xf numFmtId="0" fontId="36" fillId="3" borderId="0" xfId="6" applyFont="1" applyFill="1" applyBorder="1" applyAlignment="1" applyProtection="1">
      <alignment vertical="center"/>
    </xf>
    <xf numFmtId="0" fontId="36" fillId="3" borderId="0" xfId="6" applyFont="1" applyFill="1" applyBorder="1" applyAlignment="1" applyProtection="1">
      <alignment horizontal="left" vertical="center"/>
    </xf>
    <xf numFmtId="0" fontId="36" fillId="0" borderId="0" xfId="6" applyFont="1" applyFill="1" applyBorder="1" applyAlignment="1" applyProtection="1">
      <alignment horizontal="center" vertical="center"/>
    </xf>
    <xf numFmtId="180" fontId="36" fillId="3" borderId="0" xfId="6" applyNumberFormat="1" applyFont="1" applyFill="1" applyBorder="1" applyAlignment="1" applyProtection="1">
      <alignment horizontal="center" vertical="center"/>
    </xf>
    <xf numFmtId="0" fontId="36" fillId="3" borderId="0" xfId="6" applyFont="1" applyFill="1" applyBorder="1" applyAlignment="1" applyProtection="1">
      <alignment horizontal="center" vertical="center"/>
    </xf>
    <xf numFmtId="182" fontId="36" fillId="3" borderId="0" xfId="7" applyNumberFormat="1" applyFont="1" applyFill="1" applyBorder="1" applyAlignment="1" applyProtection="1">
      <alignment horizontal="right" vertical="center"/>
    </xf>
    <xf numFmtId="0" fontId="36" fillId="0" borderId="0" xfId="6" applyFont="1" applyFill="1" applyBorder="1" applyAlignment="1" applyProtection="1">
      <alignment horizontal="right" vertical="center"/>
    </xf>
    <xf numFmtId="0" fontId="40" fillId="0" borderId="0" xfId="6" applyFont="1" applyFill="1" applyBorder="1" applyAlignment="1" applyProtection="1">
      <alignment vertical="center"/>
    </xf>
    <xf numFmtId="0" fontId="36" fillId="3" borderId="0" xfId="6" applyFont="1" applyFill="1" applyBorder="1" applyAlignment="1" applyProtection="1">
      <alignment horizontal="right" vertical="center"/>
    </xf>
    <xf numFmtId="0" fontId="36" fillId="0" borderId="0" xfId="6" applyFont="1" applyFill="1" applyBorder="1" applyAlignment="1" applyProtection="1">
      <alignment horizontal="left"/>
    </xf>
    <xf numFmtId="0" fontId="36" fillId="0" borderId="0" xfId="6" applyFont="1" applyFill="1" applyBorder="1" applyAlignment="1" applyProtection="1">
      <alignment horizontal="center"/>
    </xf>
    <xf numFmtId="0" fontId="36" fillId="0" borderId="9" xfId="6" applyFont="1" applyFill="1" applyBorder="1" applyAlignment="1" applyProtection="1">
      <alignment horizontal="center" vertical="center"/>
    </xf>
    <xf numFmtId="0" fontId="36" fillId="0" borderId="9" xfId="6" applyFont="1" applyFill="1" applyBorder="1" applyAlignment="1" applyProtection="1">
      <alignment vertical="center"/>
    </xf>
    <xf numFmtId="0" fontId="36" fillId="0" borderId="0" xfId="6" applyFont="1" applyFill="1" applyBorder="1" applyAlignment="1" applyProtection="1">
      <alignment vertical="center" wrapText="1"/>
    </xf>
    <xf numFmtId="0" fontId="36" fillId="0" borderId="0" xfId="6" applyFont="1" applyFill="1" applyBorder="1" applyAlignment="1" applyProtection="1">
      <alignment horizontal="justify" vertical="center" wrapText="1"/>
    </xf>
    <xf numFmtId="0" fontId="37" fillId="0" borderId="0" xfId="6" applyFont="1" applyFill="1" applyBorder="1" applyAlignment="1">
      <alignment horizontal="left" vertical="center"/>
    </xf>
    <xf numFmtId="0" fontId="37" fillId="0" borderId="0" xfId="6" applyFont="1" applyFill="1" applyBorder="1" applyAlignment="1">
      <alignment vertical="center"/>
    </xf>
    <xf numFmtId="0" fontId="37" fillId="0" borderId="0" xfId="6" applyFont="1" applyFill="1" applyBorder="1" applyAlignment="1">
      <alignment vertical="center" wrapText="1"/>
    </xf>
    <xf numFmtId="0" fontId="37" fillId="0" borderId="0" xfId="6" applyFont="1" applyFill="1" applyBorder="1" applyAlignment="1">
      <alignment horizontal="justify" vertical="center" wrapText="1"/>
    </xf>
    <xf numFmtId="0" fontId="33" fillId="0" borderId="96" xfId="6" applyFont="1" applyFill="1" applyBorder="1" applyAlignment="1" applyProtection="1">
      <alignment vertical="center"/>
    </xf>
    <xf numFmtId="178" fontId="33" fillId="7" borderId="29" xfId="6" applyNumberFormat="1" applyFont="1" applyFill="1" applyBorder="1" applyAlignment="1" applyProtection="1">
      <alignment horizontal="center" vertical="center" shrinkToFit="1"/>
      <protection locked="0"/>
    </xf>
    <xf numFmtId="178" fontId="33" fillId="7" borderId="30" xfId="6" applyNumberFormat="1" applyFont="1" applyFill="1" applyBorder="1" applyAlignment="1" applyProtection="1">
      <alignment horizontal="center" vertical="center" shrinkToFit="1"/>
      <protection locked="0"/>
    </xf>
    <xf numFmtId="178" fontId="33" fillId="7" borderId="31" xfId="6" applyNumberFormat="1" applyFont="1" applyFill="1" applyBorder="1" applyAlignment="1" applyProtection="1">
      <alignment horizontal="center" vertical="center" shrinkToFit="1"/>
      <protection locked="0"/>
    </xf>
    <xf numFmtId="0" fontId="36" fillId="0" borderId="0" xfId="6" applyFont="1" applyFill="1" applyBorder="1" applyAlignment="1" applyProtection="1">
      <alignment horizontal="centerContinuous" vertical="center"/>
    </xf>
    <xf numFmtId="181" fontId="36" fillId="0" borderId="0" xfId="6" applyNumberFormat="1" applyFont="1" applyFill="1" applyBorder="1" applyAlignment="1" applyProtection="1">
      <alignment vertical="center"/>
    </xf>
    <xf numFmtId="181" fontId="36" fillId="0" borderId="0" xfId="6" applyNumberFormat="1" applyFont="1" applyFill="1" applyAlignment="1" applyProtection="1">
      <alignment vertical="center"/>
    </xf>
    <xf numFmtId="185" fontId="36" fillId="3" borderId="0" xfId="6" applyNumberFormat="1" applyFont="1" applyFill="1" applyBorder="1" applyAlignment="1" applyProtection="1">
      <alignment vertical="center"/>
    </xf>
    <xf numFmtId="186" fontId="36" fillId="3" borderId="0" xfId="6" applyNumberFormat="1" applyFont="1" applyFill="1" applyBorder="1" applyAlignment="1" applyProtection="1">
      <alignment vertical="center"/>
    </xf>
    <xf numFmtId="0" fontId="36" fillId="0" borderId="0" xfId="6" applyFont="1" applyFill="1" applyBorder="1" applyAlignment="1" applyProtection="1">
      <alignment horizontal="centerContinuous"/>
    </xf>
    <xf numFmtId="0" fontId="36" fillId="0" borderId="9" xfId="6" applyFont="1" applyFill="1" applyBorder="1" applyAlignment="1" applyProtection="1">
      <alignment horizontal="centerContinuous" vertical="center"/>
    </xf>
    <xf numFmtId="0" fontId="1" fillId="3" borderId="0" xfId="6" applyFill="1">
      <alignment vertical="center"/>
    </xf>
    <xf numFmtId="0" fontId="35" fillId="3" borderId="0" xfId="6" applyFont="1" applyFill="1" applyAlignment="1">
      <alignment horizontal="left" vertical="center"/>
    </xf>
    <xf numFmtId="0" fontId="37" fillId="3" borderId="0" xfId="6" applyFont="1" applyFill="1" applyAlignment="1">
      <alignment horizontal="left" vertical="center"/>
    </xf>
    <xf numFmtId="0" fontId="37" fillId="3" borderId="0" xfId="6" applyFont="1" applyFill="1" applyAlignment="1">
      <alignment vertical="center"/>
    </xf>
    <xf numFmtId="0" fontId="37" fillId="7" borderId="30" xfId="6" applyFont="1" applyFill="1" applyBorder="1" applyAlignment="1">
      <alignment horizontal="left" vertical="center"/>
    </xf>
    <xf numFmtId="0" fontId="37" fillId="8" borderId="30" xfId="6" applyFont="1" applyFill="1" applyBorder="1" applyAlignment="1">
      <alignment horizontal="left" vertical="center"/>
    </xf>
    <xf numFmtId="0" fontId="41" fillId="3" borderId="0" xfId="6" applyFont="1" applyFill="1" applyAlignment="1">
      <alignment horizontal="left" vertical="center"/>
    </xf>
    <xf numFmtId="0" fontId="37" fillId="3" borderId="30" xfId="6" applyFont="1" applyFill="1" applyBorder="1" applyAlignment="1">
      <alignment horizontal="center" vertical="center"/>
    </xf>
    <xf numFmtId="0" fontId="37" fillId="3" borderId="30" xfId="6" applyFont="1" applyFill="1" applyBorder="1" applyAlignment="1">
      <alignment horizontal="left" vertical="center"/>
    </xf>
    <xf numFmtId="0" fontId="42" fillId="3" borderId="0" xfId="6" applyFont="1" applyFill="1" applyAlignment="1">
      <alignment horizontal="left" vertical="center"/>
    </xf>
    <xf numFmtId="0" fontId="37" fillId="3" borderId="0" xfId="6" applyFont="1" applyFill="1" applyAlignment="1">
      <alignment horizontal="left" vertical="center" wrapText="1"/>
    </xf>
    <xf numFmtId="0" fontId="42" fillId="3" borderId="0" xfId="6" applyFont="1" applyFill="1" applyBorder="1" applyAlignment="1">
      <alignment horizontal="left" vertical="center"/>
    </xf>
    <xf numFmtId="0" fontId="42" fillId="3" borderId="0" xfId="6" applyFont="1" applyFill="1" applyBorder="1" applyAlignment="1">
      <alignment vertical="center"/>
    </xf>
    <xf numFmtId="0" fontId="37" fillId="3" borderId="0" xfId="6" applyFont="1" applyFill="1" applyBorder="1" applyAlignment="1">
      <alignment vertical="center"/>
    </xf>
    <xf numFmtId="0" fontId="39" fillId="3" borderId="0" xfId="6" applyFont="1" applyFill="1" applyAlignment="1">
      <alignment vertical="center"/>
    </xf>
    <xf numFmtId="0" fontId="42" fillId="3" borderId="0" xfId="6" applyFont="1" applyFill="1" applyBorder="1" applyAlignment="1">
      <alignment vertical="center" shrinkToFit="1"/>
    </xf>
    <xf numFmtId="0" fontId="45" fillId="3" borderId="0" xfId="6" applyFont="1" applyFill="1" applyBorder="1" applyAlignment="1">
      <alignment vertical="center" shrinkToFit="1"/>
    </xf>
    <xf numFmtId="0" fontId="37" fillId="3" borderId="0" xfId="6" applyFont="1" applyFill="1" applyAlignment="1">
      <alignment vertical="center" wrapText="1"/>
    </xf>
    <xf numFmtId="0" fontId="37" fillId="3" borderId="0" xfId="6" applyFont="1" applyFill="1" applyAlignment="1">
      <alignment vertical="center" textRotation="90"/>
    </xf>
    <xf numFmtId="0" fontId="46" fillId="3" borderId="0" xfId="6" applyFont="1" applyFill="1" applyAlignment="1">
      <alignment horizontal="left" vertical="center"/>
    </xf>
    <xf numFmtId="0" fontId="46" fillId="0" borderId="0" xfId="6" applyFont="1" applyAlignment="1">
      <alignment horizontal="left" vertical="center"/>
    </xf>
    <xf numFmtId="0" fontId="48" fillId="3" borderId="0" xfId="6" applyFont="1" applyFill="1">
      <alignment vertical="center"/>
    </xf>
    <xf numFmtId="0" fontId="48" fillId="3" borderId="30" xfId="6" applyFont="1" applyFill="1" applyBorder="1" applyAlignment="1">
      <alignment horizontal="center" vertical="center"/>
    </xf>
    <xf numFmtId="0" fontId="48" fillId="3" borderId="30" xfId="6" applyFont="1" applyFill="1" applyBorder="1" applyAlignment="1">
      <alignment vertical="center" shrinkToFit="1"/>
    </xf>
    <xf numFmtId="0" fontId="48" fillId="3" borderId="30" xfId="6" applyFont="1" applyFill="1" applyBorder="1">
      <alignment vertical="center"/>
    </xf>
    <xf numFmtId="0" fontId="48" fillId="3" borderId="84" xfId="6" applyFont="1" applyFill="1" applyBorder="1" applyAlignment="1">
      <alignment horizontal="center" vertical="center" shrinkToFit="1"/>
    </xf>
    <xf numFmtId="0" fontId="33" fillId="3" borderId="97" xfId="6" applyFont="1" applyFill="1" applyBorder="1" applyAlignment="1">
      <alignment horizontal="center" vertical="center"/>
    </xf>
    <xf numFmtId="0" fontId="33" fillId="3" borderId="98" xfId="6" applyFont="1" applyFill="1" applyBorder="1" applyAlignment="1">
      <alignment horizontal="center" vertical="center"/>
    </xf>
    <xf numFmtId="0" fontId="33" fillId="3" borderId="99" xfId="6" applyFont="1" applyFill="1" applyBorder="1" applyAlignment="1">
      <alignment horizontal="center" vertical="center"/>
    </xf>
    <xf numFmtId="0" fontId="48" fillId="3" borderId="99" xfId="6" applyFont="1" applyFill="1" applyBorder="1" applyAlignment="1">
      <alignment horizontal="center" vertical="center"/>
    </xf>
    <xf numFmtId="0" fontId="48" fillId="3" borderId="100" xfId="6" applyFont="1" applyFill="1" applyBorder="1" applyAlignment="1">
      <alignment horizontal="center" vertical="center"/>
    </xf>
    <xf numFmtId="0" fontId="33" fillId="3" borderId="26" xfId="6" applyFont="1" applyFill="1" applyBorder="1">
      <alignment vertical="center"/>
    </xf>
    <xf numFmtId="0" fontId="33" fillId="3" borderId="81" xfId="6" applyFont="1" applyFill="1" applyBorder="1" applyAlignment="1">
      <alignment vertical="center" shrinkToFit="1"/>
    </xf>
    <xf numFmtId="0" fontId="33" fillId="3" borderId="27" xfId="6" applyFont="1" applyFill="1" applyBorder="1" applyAlignment="1">
      <alignment vertical="center" shrinkToFit="1"/>
    </xf>
    <xf numFmtId="0" fontId="33" fillId="3" borderId="27" xfId="6" applyFont="1" applyFill="1" applyBorder="1">
      <alignment vertical="center"/>
    </xf>
    <xf numFmtId="0" fontId="48" fillId="3" borderId="27" xfId="6" applyFont="1" applyFill="1" applyBorder="1">
      <alignment vertical="center"/>
    </xf>
    <xf numFmtId="0" fontId="48" fillId="3" borderId="28" xfId="6" applyFont="1" applyFill="1" applyBorder="1">
      <alignment vertical="center"/>
    </xf>
    <xf numFmtId="0" fontId="33" fillId="3" borderId="29" xfId="6" applyFont="1" applyFill="1" applyBorder="1">
      <alignment vertical="center"/>
    </xf>
    <xf numFmtId="0" fontId="33" fillId="3" borderId="33" xfId="6" applyFont="1" applyFill="1" applyBorder="1" applyAlignment="1">
      <alignment vertical="center" shrinkToFit="1"/>
    </xf>
    <xf numFmtId="0" fontId="33" fillId="3" borderId="35" xfId="6" applyFont="1" applyFill="1" applyBorder="1" applyAlignment="1">
      <alignment vertical="center" shrinkToFit="1"/>
    </xf>
    <xf numFmtId="0" fontId="33" fillId="3" borderId="35" xfId="6" applyFont="1" applyFill="1" applyBorder="1">
      <alignment vertical="center"/>
    </xf>
    <xf numFmtId="0" fontId="48" fillId="3" borderId="31" xfId="6" applyFont="1" applyFill="1" applyBorder="1">
      <alignment vertical="center"/>
    </xf>
    <xf numFmtId="0" fontId="33" fillId="3" borderId="41" xfId="6" applyFont="1" applyFill="1" applyBorder="1" applyAlignment="1">
      <alignment vertical="center" shrinkToFit="1"/>
    </xf>
    <xf numFmtId="0" fontId="33" fillId="3" borderId="30" xfId="6" applyFont="1" applyFill="1" applyBorder="1" applyAlignment="1">
      <alignment vertical="center" shrinkToFit="1"/>
    </xf>
    <xf numFmtId="0" fontId="33" fillId="3" borderId="30" xfId="6" applyFont="1" applyFill="1" applyBorder="1">
      <alignment vertical="center"/>
    </xf>
    <xf numFmtId="0" fontId="33" fillId="3" borderId="38" xfId="6" applyFont="1" applyFill="1" applyBorder="1">
      <alignment vertical="center"/>
    </xf>
    <xf numFmtId="0" fontId="48" fillId="3" borderId="39" xfId="6" applyFont="1" applyFill="1" applyBorder="1" applyAlignment="1">
      <alignment vertical="center" shrinkToFit="1"/>
    </xf>
    <xf numFmtId="0" fontId="33" fillId="3" borderId="39" xfId="6" applyFont="1" applyFill="1" applyBorder="1" applyAlignment="1">
      <alignment vertical="center" shrinkToFit="1"/>
    </xf>
    <xf numFmtId="0" fontId="33" fillId="3" borderId="39" xfId="6" applyFont="1" applyFill="1" applyBorder="1">
      <alignment vertical="center"/>
    </xf>
    <xf numFmtId="0" fontId="48" fillId="3" borderId="39" xfId="6" applyFont="1" applyFill="1" applyBorder="1">
      <alignment vertical="center"/>
    </xf>
    <xf numFmtId="0" fontId="48" fillId="3" borderId="40" xfId="6" applyFont="1" applyFill="1" applyBorder="1">
      <alignment vertical="center"/>
    </xf>
    <xf numFmtId="0" fontId="33" fillId="0" borderId="0" xfId="6" applyFont="1" applyFill="1" applyAlignment="1" applyProtection="1">
      <alignment vertical="center"/>
      <protection locked="0"/>
    </xf>
    <xf numFmtId="0" fontId="34" fillId="0" borderId="0" xfId="6" applyFont="1" applyFill="1" applyAlignment="1" applyProtection="1">
      <alignment horizontal="right" vertical="center"/>
      <protection locked="0"/>
    </xf>
    <xf numFmtId="0" fontId="34" fillId="0" borderId="0" xfId="6" applyFont="1" applyFill="1" applyAlignment="1" applyProtection="1">
      <alignment vertical="center"/>
      <protection locked="0"/>
    </xf>
    <xf numFmtId="0" fontId="37" fillId="0" borderId="0" xfId="6" applyFont="1" applyFill="1" applyAlignment="1" applyProtection="1">
      <alignment horizontal="right" vertical="center"/>
      <protection locked="0"/>
    </xf>
    <xf numFmtId="0" fontId="37" fillId="0" borderId="0" xfId="6" applyFont="1" applyFill="1" applyAlignment="1" applyProtection="1">
      <alignment vertical="center"/>
      <protection locked="0"/>
    </xf>
    <xf numFmtId="0" fontId="49" fillId="0" borderId="0" xfId="6" applyFont="1" applyFill="1" applyBorder="1" applyAlignment="1" applyProtection="1">
      <alignment vertical="center"/>
    </xf>
    <xf numFmtId="0" fontId="37" fillId="0" borderId="0" xfId="6" applyFont="1" applyFill="1" applyBorder="1" applyAlignment="1" applyProtection="1">
      <alignment vertical="center"/>
      <protection locked="0"/>
    </xf>
    <xf numFmtId="0" fontId="37" fillId="0" borderId="0" xfId="6" applyFont="1" applyFill="1" applyBorder="1" applyAlignment="1" applyProtection="1">
      <alignment horizontal="left" vertical="center"/>
      <protection locked="0"/>
    </xf>
    <xf numFmtId="0" fontId="37" fillId="0" borderId="0" xfId="6" applyFont="1" applyFill="1" applyBorder="1" applyAlignment="1" applyProtection="1">
      <alignment vertical="center" wrapText="1"/>
      <protection locked="0"/>
    </xf>
    <xf numFmtId="0" fontId="37" fillId="0" borderId="0" xfId="6" applyFont="1" applyFill="1" applyBorder="1" applyAlignment="1" applyProtection="1">
      <alignment horizontal="justify" vertical="center" wrapText="1"/>
      <protection locked="0"/>
    </xf>
    <xf numFmtId="0" fontId="2" fillId="0" borderId="0" xfId="1" applyAlignment="1">
      <alignment vertical="center"/>
    </xf>
    <xf numFmtId="0" fontId="2" fillId="0" borderId="1" xfId="1" applyBorder="1" applyAlignment="1">
      <alignment vertical="center"/>
    </xf>
    <xf numFmtId="0" fontId="2" fillId="0" borderId="2" xfId="1" applyBorder="1" applyAlignment="1">
      <alignment vertical="center"/>
    </xf>
    <xf numFmtId="0" fontId="2" fillId="0" borderId="4" xfId="1" applyBorder="1" applyAlignment="1">
      <alignment vertical="center"/>
    </xf>
    <xf numFmtId="0" fontId="2" fillId="0" borderId="75" xfId="1" applyBorder="1" applyAlignment="1">
      <alignment vertical="center"/>
    </xf>
    <xf numFmtId="0" fontId="2" fillId="0" borderId="34" xfId="1" applyBorder="1" applyAlignment="1">
      <alignment vertical="center"/>
    </xf>
    <xf numFmtId="0" fontId="2" fillId="0" borderId="32" xfId="1" applyBorder="1" applyAlignment="1">
      <alignment vertical="center"/>
    </xf>
    <xf numFmtId="0" fontId="2" fillId="0" borderId="16" xfId="1" applyBorder="1" applyAlignment="1">
      <alignment vertical="center"/>
    </xf>
    <xf numFmtId="0" fontId="2" fillId="0" borderId="76" xfId="1" applyBorder="1" applyAlignment="1">
      <alignment vertical="center"/>
    </xf>
    <xf numFmtId="0" fontId="2" fillId="0" borderId="57" xfId="1" applyBorder="1" applyAlignment="1">
      <alignment vertical="center"/>
    </xf>
    <xf numFmtId="0" fontId="2" fillId="0" borderId="49" xfId="1" applyBorder="1" applyAlignment="1">
      <alignment horizontal="center" vertical="center"/>
    </xf>
    <xf numFmtId="0" fontId="2" fillId="0" borderId="57" xfId="1" applyBorder="1" applyAlignment="1">
      <alignment horizontal="center" vertical="center"/>
    </xf>
    <xf numFmtId="0" fontId="2" fillId="0" borderId="0" xfId="1" applyBorder="1" applyAlignment="1">
      <alignment horizontal="center" vertical="center"/>
    </xf>
    <xf numFmtId="0" fontId="2" fillId="0" borderId="0" xfId="1" applyBorder="1" applyAlignment="1">
      <alignment vertical="center"/>
    </xf>
    <xf numFmtId="0" fontId="2" fillId="0" borderId="17" xfId="1" applyBorder="1" applyAlignment="1">
      <alignment vertical="center"/>
    </xf>
    <xf numFmtId="0" fontId="2" fillId="0" borderId="53" xfId="1" applyBorder="1" applyAlignment="1">
      <alignment vertical="center"/>
    </xf>
    <xf numFmtId="0" fontId="2" fillId="0" borderId="33" xfId="1" applyBorder="1" applyAlignment="1">
      <alignment vertical="center"/>
    </xf>
    <xf numFmtId="0" fontId="2" fillId="0" borderId="35" xfId="1" applyBorder="1" applyAlignment="1">
      <alignment vertical="center"/>
    </xf>
    <xf numFmtId="0" fontId="2" fillId="0" borderId="9" xfId="1" applyBorder="1" applyAlignment="1">
      <alignment vertical="center"/>
    </xf>
    <xf numFmtId="0" fontId="2" fillId="0" borderId="49" xfId="1" applyBorder="1" applyAlignment="1">
      <alignment vertical="center"/>
    </xf>
    <xf numFmtId="0" fontId="2" fillId="0" borderId="10" xfId="1" applyBorder="1" applyAlignment="1">
      <alignment vertical="center"/>
    </xf>
    <xf numFmtId="0" fontId="2" fillId="0" borderId="19" xfId="1" applyBorder="1" applyAlignment="1">
      <alignment vertical="center"/>
    </xf>
    <xf numFmtId="0" fontId="2" fillId="0" borderId="20" xfId="1" applyBorder="1" applyAlignment="1">
      <alignment vertical="center"/>
    </xf>
    <xf numFmtId="0" fontId="2" fillId="0" borderId="22" xfId="1" applyBorder="1" applyAlignment="1">
      <alignment vertical="center"/>
    </xf>
    <xf numFmtId="0" fontId="2" fillId="0" borderId="0" xfId="1" applyAlignment="1">
      <alignment horizontal="right" vertical="center"/>
    </xf>
    <xf numFmtId="0" fontId="0" fillId="0" borderId="0" xfId="0" applyAlignment="1">
      <alignment vertical="center"/>
    </xf>
    <xf numFmtId="0" fontId="10" fillId="0" borderId="0" xfId="8" applyFont="1">
      <alignment vertical="center"/>
    </xf>
    <xf numFmtId="0" fontId="10" fillId="0" borderId="20" xfId="8" applyFont="1" applyBorder="1">
      <alignment vertical="center"/>
    </xf>
    <xf numFmtId="0" fontId="50" fillId="0" borderId="0" xfId="8" applyFont="1">
      <alignment vertical="center"/>
    </xf>
    <xf numFmtId="0" fontId="10" fillId="0" borderId="1" xfId="8" applyFont="1" applyBorder="1">
      <alignment vertical="center"/>
    </xf>
    <xf numFmtId="0" fontId="10" fillId="0" borderId="2" xfId="8" applyFont="1" applyBorder="1">
      <alignment vertical="center"/>
    </xf>
    <xf numFmtId="0" fontId="10" fillId="0" borderId="4" xfId="8" applyFont="1" applyBorder="1">
      <alignment vertical="center"/>
    </xf>
    <xf numFmtId="0" fontId="10" fillId="0" borderId="75" xfId="8" applyFont="1" applyBorder="1">
      <alignment vertical="center"/>
    </xf>
    <xf numFmtId="0" fontId="10" fillId="0" borderId="0" xfId="8" applyFont="1" applyBorder="1">
      <alignment vertical="center"/>
    </xf>
    <xf numFmtId="0" fontId="51" fillId="0" borderId="0" xfId="8" applyFont="1" applyBorder="1" applyAlignment="1">
      <alignment vertical="center"/>
    </xf>
    <xf numFmtId="0" fontId="52" fillId="0" borderId="0" xfId="8" applyFont="1" applyBorder="1" applyAlignment="1">
      <alignment vertical="center" wrapText="1"/>
    </xf>
    <xf numFmtId="0" fontId="52" fillId="0" borderId="0" xfId="8" applyFont="1" applyBorder="1" applyAlignment="1">
      <alignment vertical="center"/>
    </xf>
    <xf numFmtId="0" fontId="10" fillId="0" borderId="76" xfId="8" applyFont="1" applyBorder="1">
      <alignment vertical="center"/>
    </xf>
    <xf numFmtId="0" fontId="10" fillId="0" borderId="9" xfId="8" applyFont="1" applyBorder="1">
      <alignment vertical="center"/>
    </xf>
    <xf numFmtId="0" fontId="51" fillId="0" borderId="9" xfId="8" applyFont="1" applyBorder="1" applyAlignment="1">
      <alignment vertical="center"/>
    </xf>
    <xf numFmtId="0" fontId="10" fillId="0" borderId="53" xfId="8" applyFont="1" applyBorder="1">
      <alignment vertical="center"/>
    </xf>
    <xf numFmtId="0" fontId="10" fillId="0" borderId="17" xfId="8" applyFont="1" applyBorder="1">
      <alignment vertical="center"/>
    </xf>
    <xf numFmtId="0" fontId="10" fillId="0" borderId="16" xfId="8" applyFont="1" applyBorder="1">
      <alignment vertical="center"/>
    </xf>
    <xf numFmtId="0" fontId="50" fillId="0" borderId="0" xfId="8" applyFont="1" applyBorder="1">
      <alignment vertical="center"/>
    </xf>
    <xf numFmtId="0" fontId="10" fillId="0" borderId="0" xfId="8" applyFont="1" applyBorder="1" applyAlignment="1">
      <alignment vertical="center"/>
    </xf>
    <xf numFmtId="0" fontId="10" fillId="0" borderId="49" xfId="8" applyFont="1" applyBorder="1">
      <alignment vertical="center"/>
    </xf>
    <xf numFmtId="0" fontId="51" fillId="0" borderId="0" xfId="8" applyFont="1" applyBorder="1" applyAlignment="1">
      <alignment vertical="center" wrapText="1"/>
    </xf>
    <xf numFmtId="0" fontId="51" fillId="0" borderId="53" xfId="8" applyFont="1" applyBorder="1" applyAlignment="1">
      <alignment vertical="center" wrapText="1"/>
    </xf>
    <xf numFmtId="0" fontId="10" fillId="0" borderId="0" xfId="8" applyFont="1" applyFill="1" applyBorder="1">
      <alignment vertical="center"/>
    </xf>
    <xf numFmtId="0" fontId="51" fillId="0" borderId="49" xfId="8" applyFont="1" applyBorder="1" applyAlignment="1">
      <alignment vertical="center" textRotation="255"/>
    </xf>
    <xf numFmtId="0" fontId="51" fillId="0" borderId="0" xfId="8" applyFont="1" applyBorder="1" applyAlignment="1">
      <alignment vertical="center" textRotation="255"/>
    </xf>
    <xf numFmtId="0" fontId="10" fillId="0" borderId="33" xfId="8" applyFont="1" applyBorder="1">
      <alignment vertical="center"/>
    </xf>
    <xf numFmtId="0" fontId="10" fillId="0" borderId="9" xfId="8" applyFont="1" applyFill="1" applyBorder="1">
      <alignment vertical="center"/>
    </xf>
    <xf numFmtId="0" fontId="10" fillId="0" borderId="53" xfId="8" applyFont="1" applyFill="1" applyBorder="1">
      <alignment vertical="center"/>
    </xf>
    <xf numFmtId="0" fontId="10" fillId="0" borderId="17" xfId="8" applyFont="1" applyFill="1" applyBorder="1">
      <alignment vertical="center"/>
    </xf>
    <xf numFmtId="0" fontId="50" fillId="0" borderId="9" xfId="8" applyFont="1" applyBorder="1">
      <alignment vertical="center"/>
    </xf>
    <xf numFmtId="0" fontId="10" fillId="0" borderId="9" xfId="8" applyFont="1" applyFill="1" applyBorder="1" applyAlignment="1">
      <alignment vertical="center"/>
    </xf>
    <xf numFmtId="0" fontId="51" fillId="0" borderId="33" xfId="8" applyFont="1" applyBorder="1" applyAlignment="1">
      <alignment vertical="center"/>
    </xf>
    <xf numFmtId="0" fontId="51" fillId="0" borderId="10" xfId="8" applyFont="1" applyBorder="1" applyAlignment="1">
      <alignment vertical="center"/>
    </xf>
    <xf numFmtId="0" fontId="10" fillId="0" borderId="10" xfId="8" applyFont="1" applyFill="1" applyBorder="1">
      <alignment vertical="center"/>
    </xf>
    <xf numFmtId="0" fontId="10" fillId="0" borderId="10" xfId="8" applyFont="1" applyBorder="1">
      <alignment vertical="center"/>
    </xf>
    <xf numFmtId="0" fontId="53" fillId="0" borderId="0" xfId="8" applyFont="1" applyBorder="1">
      <alignment vertical="center"/>
    </xf>
    <xf numFmtId="0" fontId="10" fillId="0" borderId="19" xfId="8" applyFont="1" applyBorder="1">
      <alignment vertical="center"/>
    </xf>
    <xf numFmtId="0" fontId="10" fillId="0" borderId="22" xfId="8" applyFont="1" applyBorder="1">
      <alignment vertical="center"/>
    </xf>
    <xf numFmtId="0" fontId="0" fillId="0" borderId="0" xfId="0" applyAlignment="1">
      <alignment horizontal="right" vertical="center"/>
    </xf>
    <xf numFmtId="0" fontId="54" fillId="3" borderId="0" xfId="5" applyFont="1" applyFill="1" applyBorder="1" applyAlignment="1">
      <alignment horizontal="left" vertical="top"/>
    </xf>
    <xf numFmtId="0" fontId="55" fillId="3" borderId="0" xfId="5" applyFont="1" applyFill="1" applyBorder="1" applyAlignment="1">
      <alignment horizontal="left" vertical="top"/>
    </xf>
    <xf numFmtId="0" fontId="11" fillId="3" borderId="101" xfId="5" applyFont="1" applyFill="1" applyBorder="1" applyAlignment="1">
      <alignment horizontal="left" vertical="center" wrapText="1"/>
    </xf>
    <xf numFmtId="0" fontId="46" fillId="3" borderId="102" xfId="5" applyFont="1" applyFill="1" applyBorder="1" applyAlignment="1">
      <alignment horizontal="left" vertical="center" wrapText="1"/>
    </xf>
    <xf numFmtId="0" fontId="46" fillId="3" borderId="0" xfId="5" applyFont="1" applyFill="1" applyBorder="1" applyAlignment="1">
      <alignment horizontal="left" vertical="top"/>
    </xf>
    <xf numFmtId="0" fontId="11" fillId="3" borderId="103" xfId="5" applyFont="1" applyFill="1" applyBorder="1" applyAlignment="1">
      <alignment horizontal="left" vertical="center" wrapText="1"/>
    </xf>
    <xf numFmtId="0" fontId="46" fillId="3" borderId="104" xfId="5" applyFont="1" applyFill="1" applyBorder="1" applyAlignment="1">
      <alignment horizontal="left" vertical="center" wrapText="1"/>
    </xf>
    <xf numFmtId="0" fontId="11" fillId="3" borderId="0" xfId="5" applyFont="1" applyFill="1" applyBorder="1" applyAlignment="1">
      <alignment horizontal="left" vertical="center" wrapText="1"/>
    </xf>
    <xf numFmtId="0" fontId="46" fillId="3" borderId="0" xfId="5" applyFont="1" applyFill="1" applyBorder="1" applyAlignment="1">
      <alignment horizontal="left" vertical="center" wrapText="1"/>
    </xf>
    <xf numFmtId="0" fontId="11" fillId="3" borderId="0" xfId="5" applyFont="1" applyFill="1" applyBorder="1" applyAlignment="1">
      <alignment horizontal="left" vertical="top" wrapText="1"/>
    </xf>
    <xf numFmtId="0" fontId="2" fillId="0" borderId="0" xfId="9" applyFont="1">
      <alignment vertical="center"/>
    </xf>
    <xf numFmtId="0" fontId="17" fillId="0" borderId="0" xfId="9" applyFont="1">
      <alignment vertical="center"/>
    </xf>
    <xf numFmtId="0" fontId="2" fillId="0" borderId="20" xfId="9" applyFont="1" applyBorder="1">
      <alignment vertical="center"/>
    </xf>
    <xf numFmtId="0" fontId="17" fillId="0" borderId="75" xfId="9" applyFont="1" applyBorder="1" applyAlignment="1">
      <alignment vertical="center"/>
    </xf>
    <xf numFmtId="0" fontId="58" fillId="0" borderId="0" xfId="9" applyFont="1" applyAlignment="1">
      <alignment horizontal="center" vertical="center"/>
    </xf>
    <xf numFmtId="0" fontId="58" fillId="0" borderId="0" xfId="9" applyFont="1">
      <alignment vertical="center"/>
    </xf>
    <xf numFmtId="0" fontId="17" fillId="0" borderId="0" xfId="9" applyFont="1" applyBorder="1" applyAlignment="1">
      <alignment vertical="center"/>
    </xf>
    <xf numFmtId="0" fontId="17" fillId="0" borderId="76" xfId="9" applyFont="1" applyBorder="1" applyAlignment="1">
      <alignment vertical="center"/>
    </xf>
    <xf numFmtId="0" fontId="2" fillId="0" borderId="76" xfId="9" applyFont="1" applyBorder="1">
      <alignment vertical="center"/>
    </xf>
    <xf numFmtId="0" fontId="17" fillId="0" borderId="0" xfId="9" applyFont="1" applyAlignment="1">
      <alignment horizontal="center" vertical="center"/>
    </xf>
    <xf numFmtId="0" fontId="2" fillId="0" borderId="75" xfId="9" applyFont="1" applyBorder="1" applyAlignment="1">
      <alignment vertical="center"/>
    </xf>
    <xf numFmtId="0" fontId="15" fillId="0" borderId="76" xfId="9" applyFont="1" applyBorder="1" applyAlignment="1">
      <alignment vertical="center" wrapText="1"/>
    </xf>
    <xf numFmtId="0" fontId="2" fillId="0" borderId="0" xfId="9" applyFont="1" applyBorder="1" applyAlignment="1">
      <alignment vertical="center"/>
    </xf>
    <xf numFmtId="0" fontId="2" fillId="0" borderId="76" xfId="9" applyFont="1" applyBorder="1" applyAlignment="1">
      <alignment vertical="center" wrapText="1"/>
    </xf>
    <xf numFmtId="0" fontId="2" fillId="0" borderId="75" xfId="9" applyFont="1" applyBorder="1" applyAlignment="1">
      <alignment vertical="center" wrapText="1"/>
    </xf>
    <xf numFmtId="0" fontId="58" fillId="0" borderId="0" xfId="9" applyFont="1" applyAlignment="1">
      <alignment vertical="center"/>
    </xf>
    <xf numFmtId="0" fontId="15" fillId="0" borderId="0" xfId="9" applyFont="1" applyAlignment="1">
      <alignment vertical="center" wrapText="1"/>
    </xf>
    <xf numFmtId="0" fontId="2" fillId="0" borderId="0" xfId="9" applyFont="1" applyBorder="1" applyAlignment="1">
      <alignment vertical="center" wrapText="1"/>
    </xf>
    <xf numFmtId="0" fontId="58" fillId="0" borderId="0" xfId="9" applyFont="1" applyBorder="1" applyAlignment="1">
      <alignment vertical="center"/>
    </xf>
    <xf numFmtId="0" fontId="58" fillId="0" borderId="0" xfId="9" applyFont="1" applyAlignment="1">
      <alignment horizontal="left" vertical="center"/>
    </xf>
    <xf numFmtId="0" fontId="15" fillId="0" borderId="0" xfId="9" applyFont="1" applyAlignment="1">
      <alignment horizontal="left" vertical="center" wrapText="1"/>
    </xf>
    <xf numFmtId="0" fontId="2" fillId="0" borderId="76" xfId="9" applyFont="1" applyBorder="1" applyAlignment="1">
      <alignment vertical="center"/>
    </xf>
    <xf numFmtId="0" fontId="58" fillId="0" borderId="0" xfId="8" applyFont="1" applyBorder="1" applyAlignment="1">
      <alignment horizontal="center" vertical="center"/>
    </xf>
    <xf numFmtId="0" fontId="58" fillId="0" borderId="76" xfId="8" applyFont="1" applyBorder="1" applyAlignment="1">
      <alignment vertical="center" wrapText="1"/>
    </xf>
    <xf numFmtId="0" fontId="13" fillId="0" borderId="0" xfId="8" applyFont="1" applyBorder="1" applyAlignment="1">
      <alignment vertical="center" wrapText="1"/>
    </xf>
    <xf numFmtId="0" fontId="2" fillId="0" borderId="75" xfId="8" applyFont="1" applyBorder="1" applyAlignment="1">
      <alignment vertical="center"/>
    </xf>
    <xf numFmtId="0" fontId="58" fillId="0" borderId="0" xfId="8" applyFont="1" applyAlignment="1">
      <alignment horizontal="center" vertical="center"/>
    </xf>
    <xf numFmtId="0" fontId="58" fillId="0" borderId="0" xfId="8" applyFont="1">
      <alignment vertical="center"/>
    </xf>
    <xf numFmtId="0" fontId="58" fillId="0" borderId="0" xfId="10" applyFont="1" applyBorder="1" applyAlignment="1">
      <alignment vertical="center"/>
    </xf>
    <xf numFmtId="0" fontId="58" fillId="0" borderId="0" xfId="8" applyFont="1" applyBorder="1" applyAlignment="1">
      <alignment vertical="center"/>
    </xf>
    <xf numFmtId="0" fontId="2" fillId="0" borderId="19" xfId="9" applyFont="1" applyBorder="1" applyAlignment="1">
      <alignment vertical="center"/>
    </xf>
    <xf numFmtId="0" fontId="2" fillId="0" borderId="20" xfId="9" applyFont="1" applyBorder="1" applyAlignment="1">
      <alignment vertical="center"/>
    </xf>
    <xf numFmtId="0" fontId="2" fillId="0" borderId="22" xfId="9" applyFont="1" applyBorder="1" applyAlignment="1">
      <alignment vertical="center"/>
    </xf>
    <xf numFmtId="0" fontId="2" fillId="0" borderId="0" xfId="9" applyFont="1" applyAlignment="1">
      <alignment vertical="center"/>
    </xf>
    <xf numFmtId="0" fontId="60" fillId="3" borderId="0" xfId="5" applyFont="1" applyFill="1" applyBorder="1" applyAlignment="1">
      <alignment horizontal="left" vertical="top"/>
    </xf>
    <xf numFmtId="0" fontId="61" fillId="3" borderId="0" xfId="5" applyFont="1" applyFill="1" applyBorder="1" applyAlignment="1">
      <alignment horizontal="center" vertical="center"/>
    </xf>
    <xf numFmtId="0" fontId="54" fillId="3" borderId="0" xfId="5" applyFont="1" applyFill="1" applyBorder="1" applyAlignment="1">
      <alignment vertical="center"/>
    </xf>
    <xf numFmtId="0" fontId="54" fillId="3" borderId="0" xfId="5" applyFont="1" applyFill="1" applyBorder="1" applyAlignment="1">
      <alignment horizontal="center" vertical="center"/>
    </xf>
    <xf numFmtId="0" fontId="54" fillId="3" borderId="0" xfId="5" applyFont="1" applyFill="1" applyBorder="1" applyAlignment="1">
      <alignment horizontal="left" vertical="center"/>
    </xf>
    <xf numFmtId="0" fontId="55" fillId="3" borderId="0" xfId="5" applyFont="1" applyFill="1" applyBorder="1" applyAlignment="1"/>
    <xf numFmtId="0" fontId="60" fillId="3" borderId="0" xfId="5" applyFont="1" applyFill="1" applyBorder="1" applyAlignment="1">
      <alignment horizontal="left"/>
    </xf>
    <xf numFmtId="0" fontId="56" fillId="3" borderId="0" xfId="5" applyFont="1" applyFill="1" applyBorder="1" applyAlignment="1">
      <alignment horizontal="right" vertical="top"/>
    </xf>
    <xf numFmtId="0" fontId="60" fillId="3" borderId="9" xfId="5" applyFont="1" applyFill="1" applyBorder="1" applyAlignment="1"/>
    <xf numFmtId="0" fontId="55" fillId="3" borderId="16" xfId="5" applyFont="1" applyFill="1" applyBorder="1" applyAlignment="1">
      <alignment vertical="center"/>
    </xf>
    <xf numFmtId="0" fontId="54" fillId="3" borderId="0" xfId="5" applyFont="1" applyFill="1" applyBorder="1" applyAlignment="1">
      <alignment horizontal="center" vertical="top"/>
    </xf>
    <xf numFmtId="0" fontId="55" fillId="3" borderId="49" xfId="5" applyFont="1" applyFill="1" applyBorder="1" applyAlignment="1">
      <alignment horizontal="left" vertical="top"/>
    </xf>
    <xf numFmtId="0" fontId="55" fillId="3" borderId="33" xfId="5" applyFont="1" applyFill="1" applyBorder="1" applyAlignment="1">
      <alignment horizontal="left" vertical="top"/>
    </xf>
    <xf numFmtId="49" fontId="2" fillId="4" borderId="36" xfId="1" applyNumberFormat="1" applyFont="1" applyFill="1" applyBorder="1" applyAlignment="1">
      <alignment horizontal="center" vertical="center"/>
    </xf>
    <xf numFmtId="49" fontId="2" fillId="4" borderId="35" xfId="1" applyNumberFormat="1" applyFont="1" applyFill="1" applyBorder="1" applyAlignment="1">
      <alignment horizontal="center" vertical="center"/>
    </xf>
    <xf numFmtId="49" fontId="2" fillId="4" borderId="38" xfId="1" applyNumberFormat="1" applyFont="1" applyFill="1" applyBorder="1" applyAlignment="1">
      <alignment horizontal="center" vertical="center"/>
    </xf>
    <xf numFmtId="49" fontId="2" fillId="4" borderId="39" xfId="1" applyNumberFormat="1" applyFont="1" applyFill="1" applyBorder="1" applyAlignment="1">
      <alignment horizontal="center" vertical="center"/>
    </xf>
    <xf numFmtId="0" fontId="2" fillId="0" borderId="35" xfId="1" applyFont="1" applyBorder="1" applyAlignment="1">
      <alignment horizontal="left" vertical="center" wrapText="1"/>
    </xf>
    <xf numFmtId="0" fontId="2" fillId="0" borderId="35" xfId="1" applyFont="1" applyBorder="1" applyAlignment="1">
      <alignment horizontal="left" vertical="center"/>
    </xf>
    <xf numFmtId="0" fontId="2" fillId="0" borderId="39" xfId="1" applyFont="1" applyBorder="1" applyAlignment="1">
      <alignment horizontal="left" vertical="center"/>
    </xf>
    <xf numFmtId="0" fontId="2" fillId="0" borderId="35" xfId="1" applyFont="1" applyBorder="1" applyAlignment="1">
      <alignment horizontal="center" vertical="center"/>
    </xf>
    <xf numFmtId="0" fontId="2" fillId="0" borderId="37"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49" fontId="2" fillId="4" borderId="29" xfId="1" applyNumberFormat="1" applyFont="1" applyFill="1" applyBorder="1" applyAlignment="1">
      <alignment horizontal="center" vertical="center"/>
    </xf>
    <xf numFmtId="49" fontId="2" fillId="4" borderId="30" xfId="1" applyNumberFormat="1" applyFont="1" applyFill="1" applyBorder="1" applyAlignment="1">
      <alignment horizontal="center" vertical="center"/>
    </xf>
    <xf numFmtId="0" fontId="2" fillId="0" borderId="30" xfId="1" applyFont="1" applyBorder="1" applyAlignment="1">
      <alignment horizontal="left" vertical="center"/>
    </xf>
    <xf numFmtId="0" fontId="2" fillId="0" borderId="34" xfId="1" applyFont="1" applyBorder="1" applyAlignment="1">
      <alignment horizontal="left"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0" xfId="1" applyFont="1" applyBorder="1" applyAlignment="1">
      <alignment horizontal="left" vertical="center" wrapText="1"/>
    </xf>
    <xf numFmtId="0" fontId="2" fillId="0" borderId="34" xfId="1" applyFont="1" applyBorder="1" applyAlignment="1">
      <alignment horizontal="left" vertical="center" wrapText="1"/>
    </xf>
    <xf numFmtId="0" fontId="2" fillId="0" borderId="30" xfId="1" applyFont="1" applyBorder="1" applyAlignment="1">
      <alignment horizontal="center"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33"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2" fillId="0" borderId="32" xfId="1" applyFont="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33"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Border="1" applyAlignment="1">
      <alignment horizontal="left"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3" fillId="0" borderId="0" xfId="1" applyFont="1" applyAlignment="1">
      <alignment horizontal="center" vertical="center"/>
    </xf>
    <xf numFmtId="0" fontId="6" fillId="0" borderId="0" xfId="1" applyFont="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0" borderId="2"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25"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0" borderId="16" xfId="1" applyFont="1" applyFill="1" applyBorder="1" applyAlignment="1">
      <alignment horizontal="center" vertical="center" shrinkToFit="1"/>
    </xf>
    <xf numFmtId="0" fontId="2" fillId="0" borderId="18" xfId="1" applyFont="1" applyFill="1" applyBorder="1" applyAlignment="1">
      <alignment horizontal="center" vertical="center" shrinkToFit="1"/>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0" borderId="20" xfId="1" applyFont="1" applyFill="1" applyBorder="1" applyAlignment="1">
      <alignment horizontal="center" vertical="center" shrinkToFit="1"/>
    </xf>
    <xf numFmtId="0" fontId="2" fillId="0" borderId="22" xfId="1" applyFont="1" applyFill="1" applyBorder="1" applyAlignment="1">
      <alignment horizontal="center" vertical="center" shrinkToFit="1"/>
    </xf>
    <xf numFmtId="0" fontId="2" fillId="2" borderId="27"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17" fillId="3" borderId="0" xfId="2" applyFont="1" applyFill="1" applyBorder="1" applyAlignment="1">
      <alignment horizontal="left" vertical="center" wrapText="1"/>
    </xf>
    <xf numFmtId="0" fontId="17" fillId="3" borderId="0" xfId="4" applyFont="1" applyFill="1" applyBorder="1" applyAlignment="1">
      <alignment horizontal="left" vertical="center"/>
    </xf>
    <xf numFmtId="0" fontId="17" fillId="3" borderId="0" xfId="2" applyFont="1" applyFill="1" applyBorder="1" applyAlignment="1">
      <alignment vertical="center" shrinkToFit="1"/>
    </xf>
    <xf numFmtId="0" fontId="17" fillId="3" borderId="0" xfId="4" applyFont="1" applyFill="1" applyBorder="1" applyAlignment="1">
      <alignment vertical="center" shrinkToFit="1"/>
    </xf>
    <xf numFmtId="0" fontId="8" fillId="0" borderId="0" xfId="2" applyFont="1" applyFill="1" applyAlignment="1">
      <alignment horizontal="center" vertical="top" wrapText="1"/>
    </xf>
    <xf numFmtId="0" fontId="8" fillId="0" borderId="0" xfId="2" applyFont="1" applyFill="1" applyAlignment="1">
      <alignment horizontal="justify" vertical="top" wrapText="1"/>
    </xf>
    <xf numFmtId="0" fontId="15" fillId="3" borderId="41" xfId="2" applyFont="1" applyFill="1" applyBorder="1" applyAlignment="1">
      <alignment horizontal="center" vertical="center"/>
    </xf>
    <xf numFmtId="0" fontId="15" fillId="3" borderId="13" xfId="2" applyFont="1" applyFill="1" applyBorder="1" applyAlignment="1">
      <alignment horizontal="center" vertical="center"/>
    </xf>
    <xf numFmtId="0" fontId="15" fillId="3" borderId="42" xfId="2" applyFont="1" applyFill="1" applyBorder="1" applyAlignment="1">
      <alignment horizontal="center" vertical="center"/>
    </xf>
    <xf numFmtId="0" fontId="15" fillId="3" borderId="41" xfId="2" applyFont="1" applyFill="1" applyBorder="1" applyAlignment="1">
      <alignment horizontal="left" vertical="center"/>
    </xf>
    <xf numFmtId="0" fontId="15" fillId="3" borderId="13" xfId="2" applyFont="1" applyFill="1" applyBorder="1" applyAlignment="1">
      <alignment horizontal="left" vertical="center"/>
    </xf>
    <xf numFmtId="0" fontId="15" fillId="3" borderId="42" xfId="2" applyFont="1" applyFill="1" applyBorder="1" applyAlignment="1">
      <alignment horizontal="left" vertical="center"/>
    </xf>
    <xf numFmtId="0" fontId="17" fillId="3" borderId="0" xfId="2" applyFont="1" applyFill="1" applyBorder="1" applyAlignment="1">
      <alignment horizontal="left" vertical="center"/>
    </xf>
    <xf numFmtId="0" fontId="17" fillId="3" borderId="0" xfId="2" applyFont="1" applyFill="1" applyBorder="1" applyAlignment="1">
      <alignment horizontal="center" vertical="center" wrapText="1"/>
    </xf>
    <xf numFmtId="0" fontId="17" fillId="3" borderId="0" xfId="2" applyFont="1" applyFill="1" applyBorder="1" applyAlignment="1">
      <alignment horizontal="center" vertical="center"/>
    </xf>
    <xf numFmtId="0" fontId="15" fillId="3" borderId="32" xfId="4" applyFont="1" applyFill="1" applyBorder="1" applyAlignment="1">
      <alignment horizontal="center" vertical="center" wrapText="1"/>
    </xf>
    <xf numFmtId="0" fontId="15" fillId="3" borderId="16" xfId="4" applyFont="1" applyFill="1" applyBorder="1" applyAlignment="1">
      <alignment horizontal="center" vertical="center" wrapText="1"/>
    </xf>
    <xf numFmtId="0" fontId="15" fillId="3" borderId="17" xfId="4" applyFont="1" applyFill="1" applyBorder="1" applyAlignment="1">
      <alignment horizontal="center" vertical="center" wrapText="1"/>
    </xf>
    <xf numFmtId="0" fontId="15" fillId="3" borderId="49" xfId="4" applyFont="1" applyFill="1" applyBorder="1" applyAlignment="1">
      <alignment horizontal="center" vertical="center" wrapText="1"/>
    </xf>
    <xf numFmtId="0" fontId="15" fillId="3" borderId="0" xfId="4" applyFont="1" applyFill="1" applyBorder="1" applyAlignment="1">
      <alignment horizontal="center" vertical="center" wrapText="1"/>
    </xf>
    <xf numFmtId="0" fontId="15" fillId="3" borderId="53" xfId="4" applyFont="1" applyFill="1" applyBorder="1" applyAlignment="1">
      <alignment horizontal="center" vertical="center" wrapText="1"/>
    </xf>
    <xf numFmtId="0" fontId="15" fillId="3" borderId="33" xfId="4" applyFont="1" applyFill="1" applyBorder="1" applyAlignment="1">
      <alignment horizontal="center" vertical="center" wrapText="1"/>
    </xf>
    <xf numFmtId="0" fontId="15" fillId="3" borderId="9" xfId="4" applyFont="1" applyFill="1" applyBorder="1" applyAlignment="1">
      <alignment horizontal="center" vertical="center" wrapText="1"/>
    </xf>
    <xf numFmtId="0" fontId="15" fillId="3" borderId="10" xfId="4" applyFont="1" applyFill="1" applyBorder="1" applyAlignment="1">
      <alignment horizontal="center" vertical="center" wrapText="1"/>
    </xf>
    <xf numFmtId="0" fontId="15" fillId="3" borderId="58" xfId="2" applyFont="1" applyFill="1" applyBorder="1" applyAlignment="1">
      <alignment horizontal="center" vertical="center"/>
    </xf>
    <xf numFmtId="0" fontId="15" fillId="3" borderId="59" xfId="2" applyFont="1" applyFill="1" applyBorder="1" applyAlignment="1">
      <alignment horizontal="center" vertical="center"/>
    </xf>
    <xf numFmtId="0" fontId="15" fillId="3" borderId="60" xfId="2" applyFont="1" applyFill="1" applyBorder="1" applyAlignment="1">
      <alignment horizontal="center" vertical="center"/>
    </xf>
    <xf numFmtId="0" fontId="15" fillId="3" borderId="61" xfId="2" applyFont="1" applyFill="1" applyBorder="1" applyAlignment="1">
      <alignment horizontal="center" vertical="center"/>
    </xf>
    <xf numFmtId="0" fontId="15" fillId="3" borderId="62" xfId="2" applyFont="1" applyFill="1" applyBorder="1" applyAlignment="1">
      <alignment horizontal="center" vertical="center"/>
    </xf>
    <xf numFmtId="0" fontId="15" fillId="3" borderId="63" xfId="2" applyFont="1" applyFill="1" applyBorder="1" applyAlignment="1">
      <alignment horizontal="center" vertical="center"/>
    </xf>
    <xf numFmtId="0" fontId="15" fillId="3" borderId="64" xfId="2" applyFont="1" applyFill="1" applyBorder="1" applyAlignment="1">
      <alignment horizontal="center" vertical="center"/>
    </xf>
    <xf numFmtId="0" fontId="15" fillId="3" borderId="65" xfId="2" applyFont="1" applyFill="1" applyBorder="1" applyAlignment="1">
      <alignment horizontal="center" vertical="center"/>
    </xf>
    <xf numFmtId="0" fontId="15" fillId="3" borderId="66" xfId="2" applyFont="1" applyFill="1" applyBorder="1" applyAlignment="1">
      <alignment horizontal="center" vertical="center"/>
    </xf>
    <xf numFmtId="0" fontId="19" fillId="3" borderId="41" xfId="2" applyFont="1" applyFill="1" applyBorder="1" applyAlignment="1">
      <alignment vertical="center" shrinkToFit="1"/>
    </xf>
    <xf numFmtId="0" fontId="19" fillId="3" borderId="13" xfId="2" applyFont="1" applyFill="1" applyBorder="1" applyAlignment="1">
      <alignment vertical="center" shrinkToFit="1"/>
    </xf>
    <xf numFmtId="0" fontId="19" fillId="3" borderId="42" xfId="2" applyFont="1" applyFill="1" applyBorder="1" applyAlignment="1">
      <alignment vertical="center" shrinkToFit="1"/>
    </xf>
    <xf numFmtId="176" fontId="15" fillId="3" borderId="41" xfId="2" applyNumberFormat="1" applyFont="1" applyFill="1" applyBorder="1" applyAlignment="1">
      <alignment horizontal="center" vertical="center"/>
    </xf>
    <xf numFmtId="176" fontId="15" fillId="3" borderId="13" xfId="2" applyNumberFormat="1" applyFont="1" applyFill="1" applyBorder="1" applyAlignment="1">
      <alignment horizontal="center" vertical="center"/>
    </xf>
    <xf numFmtId="176" fontId="15" fillId="3" borderId="42" xfId="2" applyNumberFormat="1" applyFont="1" applyFill="1" applyBorder="1" applyAlignment="1">
      <alignment horizontal="center" vertical="center"/>
    </xf>
    <xf numFmtId="0" fontId="19" fillId="3" borderId="32" xfId="2" applyFont="1" applyFill="1" applyBorder="1" applyAlignment="1">
      <alignment horizontal="center" vertical="center"/>
    </xf>
    <xf numFmtId="0" fontId="19" fillId="3" borderId="17" xfId="4" applyFont="1" applyFill="1" applyBorder="1" applyAlignment="1">
      <alignment horizontal="center" vertical="center"/>
    </xf>
    <xf numFmtId="0" fontId="19" fillId="3" borderId="49" xfId="2" applyFont="1" applyFill="1" applyBorder="1" applyAlignment="1">
      <alignment horizontal="center" vertical="center"/>
    </xf>
    <xf numFmtId="0" fontId="19" fillId="3" borderId="53" xfId="4" applyFont="1" applyFill="1" applyBorder="1" applyAlignment="1">
      <alignment horizontal="center" vertical="center"/>
    </xf>
    <xf numFmtId="0" fontId="19" fillId="3" borderId="33" xfId="4" applyFont="1" applyFill="1" applyBorder="1" applyAlignment="1">
      <alignment horizontal="center" vertical="center"/>
    </xf>
    <xf numFmtId="0" fontId="19" fillId="3" borderId="10" xfId="4" applyFont="1" applyFill="1" applyBorder="1" applyAlignment="1">
      <alignment horizontal="center" vertical="center"/>
    </xf>
    <xf numFmtId="0" fontId="20" fillId="0" borderId="32" xfId="2" applyFont="1" applyBorder="1" applyAlignment="1">
      <alignment vertical="center" wrapText="1"/>
    </xf>
    <xf numFmtId="0" fontId="17" fillId="0" borderId="17" xfId="1" applyFont="1" applyBorder="1" applyAlignment="1">
      <alignment vertical="center"/>
    </xf>
    <xf numFmtId="0" fontId="20" fillId="0" borderId="49" xfId="2" applyFont="1" applyBorder="1" applyAlignment="1">
      <alignment vertical="center"/>
    </xf>
    <xf numFmtId="0" fontId="17" fillId="0" borderId="53" xfId="1" applyFont="1" applyBorder="1" applyAlignment="1">
      <alignment vertical="center"/>
    </xf>
    <xf numFmtId="0" fontId="17" fillId="0" borderId="33" xfId="1" applyFont="1" applyBorder="1" applyAlignment="1">
      <alignment vertical="center"/>
    </xf>
    <xf numFmtId="0" fontId="17" fillId="0" borderId="10" xfId="1" applyFont="1" applyBorder="1" applyAlignment="1">
      <alignment vertical="center"/>
    </xf>
    <xf numFmtId="0" fontId="17" fillId="3" borderId="0" xfId="2" applyFont="1" applyFill="1" applyBorder="1" applyAlignment="1">
      <alignment horizontal="center" vertical="center" textRotation="255"/>
    </xf>
    <xf numFmtId="0" fontId="15" fillId="3" borderId="0" xfId="3" applyFont="1" applyFill="1" applyAlignment="1">
      <alignment horizontal="left" vertical="center" wrapText="1"/>
    </xf>
    <xf numFmtId="0" fontId="15" fillId="3" borderId="53" xfId="3" applyFont="1" applyFill="1" applyBorder="1" applyAlignment="1">
      <alignment horizontal="left" vertical="center" wrapText="1"/>
    </xf>
    <xf numFmtId="0" fontId="15" fillId="3" borderId="49" xfId="3" applyFont="1" applyFill="1" applyBorder="1" applyAlignment="1">
      <alignment horizontal="left" vertical="top" wrapText="1"/>
    </xf>
    <xf numFmtId="0" fontId="15" fillId="3" borderId="0" xfId="3" applyFont="1" applyFill="1" applyAlignment="1">
      <alignment horizontal="left" vertical="top" wrapText="1"/>
    </xf>
    <xf numFmtId="0" fontId="15" fillId="3" borderId="53" xfId="3" applyFont="1" applyFill="1" applyBorder="1" applyAlignment="1">
      <alignment horizontal="left" vertical="top" wrapText="1"/>
    </xf>
    <xf numFmtId="0" fontId="15" fillId="3" borderId="34" xfId="4" applyFont="1" applyFill="1" applyBorder="1" applyAlignment="1">
      <alignment horizontal="center" vertical="center" textRotation="255" wrapText="1"/>
    </xf>
    <xf numFmtId="0" fontId="15" fillId="3" borderId="57" xfId="4" applyFont="1" applyFill="1" applyBorder="1" applyAlignment="1">
      <alignment horizontal="center" vertical="center" textRotation="255" wrapText="1"/>
    </xf>
    <xf numFmtId="0" fontId="15" fillId="0" borderId="57" xfId="1" applyFont="1" applyBorder="1" applyAlignment="1">
      <alignment horizontal="center" vertical="center" textRotation="255" wrapText="1"/>
    </xf>
    <xf numFmtId="0" fontId="15" fillId="0" borderId="35" xfId="1" applyFont="1" applyBorder="1" applyAlignment="1">
      <alignment horizontal="center" vertical="center" textRotation="255" wrapText="1"/>
    </xf>
    <xf numFmtId="0" fontId="15" fillId="3" borderId="32" xfId="2" applyFont="1" applyFill="1" applyBorder="1" applyAlignment="1">
      <alignment horizontal="center" vertical="center"/>
    </xf>
    <xf numFmtId="0" fontId="15" fillId="3" borderId="16" xfId="2" applyFont="1" applyFill="1" applyBorder="1" applyAlignment="1">
      <alignment horizontal="center" vertical="center"/>
    </xf>
    <xf numFmtId="0" fontId="15" fillId="3" borderId="17" xfId="2" applyFont="1" applyFill="1" applyBorder="1" applyAlignment="1">
      <alignment horizontal="center" vertical="center"/>
    </xf>
    <xf numFmtId="0" fontId="15" fillId="3" borderId="49" xfId="2" applyFont="1" applyFill="1" applyBorder="1" applyAlignment="1">
      <alignment horizontal="center" vertical="center"/>
    </xf>
    <xf numFmtId="0" fontId="15" fillId="3" borderId="0" xfId="2" applyFont="1" applyFill="1" applyBorder="1" applyAlignment="1">
      <alignment horizontal="center" vertical="center"/>
    </xf>
    <xf numFmtId="0" fontId="15" fillId="3" borderId="53" xfId="2" applyFont="1" applyFill="1" applyBorder="1" applyAlignment="1">
      <alignment horizontal="center" vertical="center"/>
    </xf>
    <xf numFmtId="0" fontId="15" fillId="3" borderId="33" xfId="2" applyFont="1" applyFill="1" applyBorder="1" applyAlignment="1">
      <alignment horizontal="center" vertical="center"/>
    </xf>
    <xf numFmtId="0" fontId="15" fillId="3" borderId="9" xfId="2" applyFont="1" applyFill="1" applyBorder="1" applyAlignment="1">
      <alignment horizontal="center" vertical="center"/>
    </xf>
    <xf numFmtId="0" fontId="15" fillId="3" borderId="10" xfId="2" applyFont="1" applyFill="1" applyBorder="1" applyAlignment="1">
      <alignment horizontal="center" vertical="center"/>
    </xf>
    <xf numFmtId="0" fontId="19" fillId="3" borderId="32" xfId="2" applyFont="1" applyFill="1" applyBorder="1" applyAlignment="1">
      <alignment horizontal="center" vertical="center" wrapText="1"/>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49" xfId="2" applyFont="1" applyFill="1" applyBorder="1" applyAlignment="1">
      <alignment horizontal="center" vertical="center" wrapText="1"/>
    </xf>
    <xf numFmtId="0" fontId="19" fillId="3" borderId="0" xfId="2" applyFont="1" applyFill="1" applyBorder="1" applyAlignment="1">
      <alignment horizontal="center" vertical="center" wrapText="1"/>
    </xf>
    <xf numFmtId="0" fontId="19" fillId="3" borderId="53"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19" fillId="3" borderId="32" xfId="4" applyFont="1" applyFill="1" applyBorder="1" applyAlignment="1">
      <alignment horizontal="center" vertical="center" wrapText="1"/>
    </xf>
    <xf numFmtId="0" fontId="19" fillId="3" borderId="16" xfId="4" applyFont="1" applyFill="1" applyBorder="1" applyAlignment="1">
      <alignment horizontal="center" vertical="center" wrapText="1"/>
    </xf>
    <xf numFmtId="0" fontId="19" fillId="3" borderId="17" xfId="4" applyFont="1" applyFill="1" applyBorder="1" applyAlignment="1">
      <alignment horizontal="center" vertical="center" wrapText="1"/>
    </xf>
    <xf numFmtId="0" fontId="19" fillId="3" borderId="49" xfId="4" applyFont="1" applyFill="1" applyBorder="1" applyAlignment="1">
      <alignment horizontal="center" vertical="center" wrapText="1"/>
    </xf>
    <xf numFmtId="0" fontId="19" fillId="3" borderId="0" xfId="4" applyFont="1" applyFill="1" applyBorder="1" applyAlignment="1">
      <alignment horizontal="center" vertical="center" wrapText="1"/>
    </xf>
    <xf numFmtId="0" fontId="19" fillId="3" borderId="53" xfId="4" applyFont="1" applyFill="1" applyBorder="1" applyAlignment="1">
      <alignment horizontal="center" vertical="center" wrapText="1"/>
    </xf>
    <xf numFmtId="0" fontId="19" fillId="3" borderId="33" xfId="4" applyFont="1" applyFill="1" applyBorder="1" applyAlignment="1">
      <alignment horizontal="center" vertical="center" wrapText="1"/>
    </xf>
    <xf numFmtId="0" fontId="19" fillId="3" borderId="9" xfId="4" applyFont="1" applyFill="1" applyBorder="1" applyAlignment="1">
      <alignment horizontal="center" vertical="center" wrapText="1"/>
    </xf>
    <xf numFmtId="0" fontId="19" fillId="3" borderId="10" xfId="4" applyFont="1" applyFill="1" applyBorder="1" applyAlignment="1">
      <alignment horizontal="center" vertical="center" wrapText="1"/>
    </xf>
    <xf numFmtId="0" fontId="15" fillId="3" borderId="54" xfId="2" applyFont="1" applyFill="1" applyBorder="1" applyAlignment="1">
      <alignment horizontal="left" vertical="center"/>
    </xf>
    <xf numFmtId="0" fontId="15" fillId="3" borderId="55" xfId="2" applyFont="1" applyFill="1" applyBorder="1" applyAlignment="1">
      <alignment horizontal="left" vertical="center"/>
    </xf>
    <xf numFmtId="0" fontId="15" fillId="3" borderId="56" xfId="2" applyFont="1" applyFill="1" applyBorder="1" applyAlignment="1">
      <alignment horizontal="left" vertical="center"/>
    </xf>
    <xf numFmtId="0" fontId="15" fillId="3" borderId="32" xfId="2" applyFont="1" applyFill="1" applyBorder="1" applyAlignment="1">
      <alignment horizontal="left" vertical="center"/>
    </xf>
    <xf numFmtId="0" fontId="15" fillId="3" borderId="16" xfId="2" applyFont="1" applyFill="1" applyBorder="1" applyAlignment="1">
      <alignment horizontal="left" vertical="center"/>
    </xf>
    <xf numFmtId="0" fontId="15" fillId="3" borderId="17" xfId="2" applyFont="1" applyFill="1" applyBorder="1" applyAlignment="1">
      <alignment horizontal="left" vertical="center"/>
    </xf>
    <xf numFmtId="0" fontId="15" fillId="3" borderId="49" xfId="2" applyFont="1" applyFill="1" applyBorder="1" applyAlignment="1">
      <alignment horizontal="left" vertical="center"/>
    </xf>
    <xf numFmtId="0" fontId="15" fillId="3" borderId="0" xfId="2" applyFont="1" applyFill="1" applyBorder="1" applyAlignment="1">
      <alignment horizontal="left" vertical="center"/>
    </xf>
    <xf numFmtId="0" fontId="15" fillId="3" borderId="53" xfId="2" applyFont="1" applyFill="1" applyBorder="1" applyAlignment="1">
      <alignment horizontal="left" vertical="center"/>
    </xf>
    <xf numFmtId="0" fontId="15" fillId="3" borderId="32" xfId="3" applyFont="1" applyFill="1" applyBorder="1" applyAlignment="1">
      <alignment horizontal="center" vertical="center" wrapText="1"/>
    </xf>
    <xf numFmtId="0" fontId="15" fillId="3" borderId="16" xfId="3" applyFont="1" applyFill="1" applyBorder="1" applyAlignment="1">
      <alignment horizontal="center" vertical="center" wrapText="1"/>
    </xf>
    <xf numFmtId="49" fontId="15" fillId="3" borderId="16" xfId="3" applyNumberFormat="1" applyFont="1" applyFill="1" applyBorder="1" applyAlignment="1">
      <alignment horizontal="center" vertical="center" wrapText="1"/>
    </xf>
    <xf numFmtId="0" fontId="15" fillId="3" borderId="17" xfId="3" applyFont="1" applyFill="1" applyBorder="1" applyAlignment="1">
      <alignment horizontal="center" vertical="center" wrapText="1"/>
    </xf>
    <xf numFmtId="0" fontId="15" fillId="3" borderId="49" xfId="3" applyFont="1" applyFill="1" applyBorder="1" applyAlignment="1">
      <alignment horizontal="left" vertical="center" wrapText="1"/>
    </xf>
    <xf numFmtId="0" fontId="17" fillId="3" borderId="0" xfId="4" applyFont="1" applyFill="1" applyBorder="1" applyAlignment="1">
      <alignment horizontal="center" vertical="center" textRotation="255"/>
    </xf>
    <xf numFmtId="0" fontId="15" fillId="3" borderId="50" xfId="2" applyFont="1" applyFill="1" applyBorder="1" applyAlignment="1">
      <alignment horizontal="left" vertical="center"/>
    </xf>
    <xf numFmtId="0" fontId="15" fillId="3" borderId="51" xfId="2" applyFont="1" applyFill="1" applyBorder="1" applyAlignment="1">
      <alignment horizontal="left" vertical="center"/>
    </xf>
    <xf numFmtId="0" fontId="15" fillId="3" borderId="52" xfId="2" applyFont="1" applyFill="1" applyBorder="1" applyAlignment="1">
      <alignment horizontal="left" vertical="center"/>
    </xf>
    <xf numFmtId="0" fontId="17" fillId="0" borderId="33" xfId="1" applyFont="1" applyBorder="1" applyAlignment="1">
      <alignment horizontal="left" vertical="center"/>
    </xf>
    <xf numFmtId="0" fontId="17" fillId="0" borderId="9" xfId="1" applyFont="1" applyBorder="1" applyAlignment="1">
      <alignment horizontal="left" vertical="center"/>
    </xf>
    <xf numFmtId="0" fontId="17" fillId="0" borderId="10" xfId="1" applyFont="1" applyBorder="1" applyAlignment="1">
      <alignment horizontal="left" vertical="center"/>
    </xf>
    <xf numFmtId="0" fontId="17" fillId="3" borderId="50" xfId="2" applyFont="1" applyFill="1" applyBorder="1" applyAlignment="1">
      <alignment horizontal="left" vertical="center" wrapText="1"/>
    </xf>
    <xf numFmtId="0" fontId="17" fillId="3" borderId="51" xfId="2" applyFont="1" applyFill="1" applyBorder="1" applyAlignment="1">
      <alignment horizontal="left" vertical="center" wrapText="1"/>
    </xf>
    <xf numFmtId="0" fontId="17" fillId="3" borderId="52" xfId="2" applyFont="1" applyFill="1" applyBorder="1" applyAlignment="1">
      <alignment horizontal="left" vertical="center" wrapText="1"/>
    </xf>
    <xf numFmtId="0" fontId="17" fillId="0" borderId="33" xfId="1" applyFont="1" applyBorder="1" applyAlignment="1">
      <alignment horizontal="left" vertical="center" wrapText="1"/>
    </xf>
    <xf numFmtId="0" fontId="17" fillId="0" borderId="9" xfId="1" applyFont="1" applyBorder="1" applyAlignment="1">
      <alignment horizontal="left" vertical="center" wrapText="1"/>
    </xf>
    <xf numFmtId="0" fontId="17" fillId="0" borderId="10" xfId="1" applyFont="1" applyBorder="1" applyAlignment="1">
      <alignment horizontal="left" vertical="center" wrapText="1"/>
    </xf>
    <xf numFmtId="0" fontId="15" fillId="3" borderId="32" xfId="2" applyFont="1" applyFill="1" applyBorder="1" applyAlignment="1">
      <alignment horizontal="left" vertical="center" wrapText="1"/>
    </xf>
    <xf numFmtId="0" fontId="15" fillId="3" borderId="49" xfId="2" applyFont="1" applyFill="1" applyBorder="1" applyAlignment="1">
      <alignment horizontal="left" vertical="center" wrapText="1"/>
    </xf>
    <xf numFmtId="0" fontId="15" fillId="3" borderId="32" xfId="2" applyFont="1" applyFill="1" applyBorder="1" applyAlignment="1">
      <alignment vertical="center"/>
    </xf>
    <xf numFmtId="0" fontId="15" fillId="3" borderId="16" xfId="2" applyFont="1" applyFill="1" applyBorder="1" applyAlignment="1">
      <alignment vertical="center"/>
    </xf>
    <xf numFmtId="0" fontId="15" fillId="3" borderId="17" xfId="2" applyFont="1" applyFill="1" applyBorder="1" applyAlignment="1">
      <alignment vertical="center"/>
    </xf>
    <xf numFmtId="0" fontId="17" fillId="0" borderId="41" xfId="1" applyFont="1" applyBorder="1" applyAlignment="1">
      <alignment horizontal="left" vertical="center"/>
    </xf>
    <xf numFmtId="0" fontId="17" fillId="0" borderId="13" xfId="1" applyFont="1" applyBorder="1" applyAlignment="1">
      <alignment horizontal="left" vertical="center"/>
    </xf>
    <xf numFmtId="0" fontId="17" fillId="0" borderId="42" xfId="1" applyFont="1" applyBorder="1" applyAlignment="1">
      <alignment horizontal="left" vertical="center"/>
    </xf>
    <xf numFmtId="0" fontId="15" fillId="3" borderId="16" xfId="2" applyFont="1" applyFill="1" applyBorder="1" applyAlignment="1">
      <alignment horizontal="left" vertical="center" wrapText="1"/>
    </xf>
    <xf numFmtId="0" fontId="15" fillId="3" borderId="17" xfId="2" applyFont="1" applyFill="1" applyBorder="1" applyAlignment="1">
      <alignment horizontal="left" vertical="center" wrapText="1"/>
    </xf>
    <xf numFmtId="0" fontId="15" fillId="3" borderId="33" xfId="2" applyFont="1" applyFill="1" applyBorder="1" applyAlignment="1">
      <alignment horizontal="left" vertical="center" wrapText="1"/>
    </xf>
    <xf numFmtId="0" fontId="15" fillId="3" borderId="9" xfId="2" applyFont="1" applyFill="1" applyBorder="1" applyAlignment="1">
      <alignment horizontal="left" vertical="center" wrapText="1"/>
    </xf>
    <xf numFmtId="0" fontId="15" fillId="3" borderId="10" xfId="2" applyFont="1" applyFill="1" applyBorder="1" applyAlignment="1">
      <alignment horizontal="left" vertical="center" wrapText="1"/>
    </xf>
    <xf numFmtId="0" fontId="15" fillId="3" borderId="33" xfId="2" applyFont="1" applyFill="1" applyBorder="1" applyAlignment="1">
      <alignment horizontal="left" vertical="center"/>
    </xf>
    <xf numFmtId="0" fontId="15" fillId="3" borderId="9" xfId="2" applyFont="1" applyFill="1" applyBorder="1" applyAlignment="1">
      <alignment horizontal="left" vertical="center"/>
    </xf>
    <xf numFmtId="0" fontId="15" fillId="3" borderId="10" xfId="2" applyFont="1" applyFill="1" applyBorder="1" applyAlignment="1">
      <alignment horizontal="left" vertical="center"/>
    </xf>
    <xf numFmtId="0" fontId="15" fillId="3" borderId="46" xfId="2" applyFont="1" applyFill="1" applyBorder="1" applyAlignment="1">
      <alignment horizontal="left" vertical="center"/>
    </xf>
    <xf numFmtId="0" fontId="15" fillId="3" borderId="47" xfId="2" applyFont="1" applyFill="1" applyBorder="1" applyAlignment="1">
      <alignment horizontal="left" vertical="center"/>
    </xf>
    <xf numFmtId="0" fontId="15" fillId="3" borderId="48" xfId="2" applyFont="1" applyFill="1" applyBorder="1" applyAlignment="1">
      <alignment horizontal="left" vertical="center"/>
    </xf>
    <xf numFmtId="0" fontId="15" fillId="3" borderId="32" xfId="2" applyFont="1" applyFill="1" applyBorder="1" applyAlignment="1">
      <alignment horizontal="center" vertical="center" wrapText="1"/>
    </xf>
    <xf numFmtId="0" fontId="15" fillId="3" borderId="17" xfId="2" applyFont="1" applyFill="1" applyBorder="1" applyAlignment="1">
      <alignment horizontal="center" vertical="center" wrapText="1"/>
    </xf>
    <xf numFmtId="0" fontId="15" fillId="3" borderId="33" xfId="2" applyFont="1" applyFill="1" applyBorder="1" applyAlignment="1">
      <alignment horizontal="center" vertical="center" wrapText="1"/>
    </xf>
    <xf numFmtId="0" fontId="15" fillId="3" borderId="10" xfId="2" applyFont="1" applyFill="1" applyBorder="1" applyAlignment="1">
      <alignment horizontal="center" vertical="center" wrapText="1"/>
    </xf>
    <xf numFmtId="31" fontId="15" fillId="3" borderId="16" xfId="2" applyNumberFormat="1" applyFont="1" applyFill="1" applyBorder="1" applyAlignment="1">
      <alignment horizontal="left" vertical="center"/>
    </xf>
    <xf numFmtId="0" fontId="15" fillId="3" borderId="0" xfId="2" applyFont="1" applyFill="1" applyAlignment="1">
      <alignment horizontal="left" vertical="top"/>
    </xf>
    <xf numFmtId="0" fontId="15" fillId="3" borderId="0" xfId="2" applyFont="1" applyFill="1" applyAlignment="1">
      <alignment horizontal="left" vertical="top" wrapText="1"/>
    </xf>
    <xf numFmtId="49" fontId="15" fillId="0" borderId="41" xfId="3" applyNumberFormat="1" applyFont="1" applyBorder="1" applyAlignment="1">
      <alignment horizontal="left" vertical="center"/>
    </xf>
    <xf numFmtId="49" fontId="15" fillId="0" borderId="13" xfId="3" applyNumberFormat="1" applyFont="1" applyBorder="1" applyAlignment="1">
      <alignment horizontal="left" vertical="center"/>
    </xf>
    <xf numFmtId="49" fontId="15" fillId="0" borderId="42" xfId="3" applyNumberFormat="1" applyFont="1" applyBorder="1" applyAlignment="1">
      <alignment horizontal="left" vertical="center"/>
    </xf>
    <xf numFmtId="0" fontId="15" fillId="3" borderId="32" xfId="2" applyFont="1" applyFill="1" applyBorder="1" applyAlignment="1">
      <alignment horizontal="center" vertical="center" textRotation="255"/>
    </xf>
    <xf numFmtId="0" fontId="15" fillId="3" borderId="49" xfId="2" applyFont="1" applyFill="1" applyBorder="1" applyAlignment="1">
      <alignment horizontal="center" vertical="center" textRotation="255"/>
    </xf>
    <xf numFmtId="0" fontId="15" fillId="3" borderId="33" xfId="3" applyFont="1" applyFill="1" applyBorder="1" applyAlignment="1">
      <alignment horizontal="left" vertical="top" wrapText="1"/>
    </xf>
    <xf numFmtId="0" fontId="15" fillId="3" borderId="9" xfId="3" applyFont="1" applyFill="1" applyBorder="1" applyAlignment="1">
      <alignment horizontal="left" vertical="top" wrapText="1"/>
    </xf>
    <xf numFmtId="0" fontId="15" fillId="3" borderId="10" xfId="3" applyFont="1" applyFill="1" applyBorder="1" applyAlignment="1">
      <alignment horizontal="left" vertical="top" wrapText="1"/>
    </xf>
    <xf numFmtId="49" fontId="15" fillId="3" borderId="41" xfId="2" applyNumberFormat="1" applyFont="1" applyFill="1" applyBorder="1" applyAlignment="1">
      <alignment horizontal="left" vertical="center"/>
    </xf>
    <xf numFmtId="49" fontId="15" fillId="3" borderId="13" xfId="2" applyNumberFormat="1" applyFont="1" applyFill="1" applyBorder="1" applyAlignment="1">
      <alignment horizontal="left" vertical="center"/>
    </xf>
    <xf numFmtId="49" fontId="15" fillId="3" borderId="13" xfId="2" applyNumberFormat="1" applyFont="1" applyFill="1" applyBorder="1" applyAlignment="1">
      <alignment horizontal="center" vertical="center"/>
    </xf>
    <xf numFmtId="49" fontId="15" fillId="3" borderId="42" xfId="2" applyNumberFormat="1" applyFont="1" applyFill="1" applyBorder="1" applyAlignment="1">
      <alignment horizontal="center" vertical="center"/>
    </xf>
    <xf numFmtId="49" fontId="15" fillId="3" borderId="42" xfId="2" applyNumberFormat="1" applyFont="1" applyFill="1" applyBorder="1" applyAlignment="1">
      <alignment horizontal="left" vertical="center"/>
    </xf>
    <xf numFmtId="0" fontId="15" fillId="3" borderId="30" xfId="3" applyFont="1" applyFill="1" applyBorder="1" applyAlignment="1">
      <alignment horizontal="center" vertical="center"/>
    </xf>
    <xf numFmtId="0" fontId="15" fillId="3" borderId="0" xfId="2" applyFont="1" applyFill="1" applyAlignment="1">
      <alignment horizontal="center" vertical="center"/>
    </xf>
    <xf numFmtId="0" fontId="17" fillId="3" borderId="0" xfId="2" applyFont="1" applyFill="1" applyAlignment="1">
      <alignment horizontal="left" vertical="center"/>
    </xf>
    <xf numFmtId="49" fontId="17" fillId="0" borderId="0" xfId="2" applyNumberFormat="1" applyFont="1" applyBorder="1" applyAlignment="1">
      <alignment horizontal="center" vertical="center"/>
    </xf>
    <xf numFmtId="0" fontId="25" fillId="3" borderId="0" xfId="5" applyFont="1" applyFill="1" applyAlignment="1">
      <alignment horizontal="center" vertical="top"/>
    </xf>
    <xf numFmtId="0" fontId="29" fillId="0" borderId="0" xfId="5" applyFont="1" applyFill="1" applyAlignment="1">
      <alignment horizontal="left" vertical="top" wrapText="1"/>
    </xf>
    <xf numFmtId="0" fontId="24" fillId="3" borderId="30" xfId="5" applyFont="1" applyFill="1" applyBorder="1" applyAlignment="1">
      <alignment horizontal="center" vertical="center"/>
    </xf>
    <xf numFmtId="0" fontId="24" fillId="3" borderId="39" xfId="5" applyFont="1" applyFill="1" applyBorder="1" applyAlignment="1">
      <alignment horizontal="center" vertical="center"/>
    </xf>
    <xf numFmtId="0" fontId="15" fillId="3" borderId="41" xfId="2" applyFont="1" applyFill="1" applyBorder="1" applyAlignment="1">
      <alignment horizontal="center" vertical="center" shrinkToFit="1"/>
    </xf>
    <xf numFmtId="0" fontId="15" fillId="3" borderId="13" xfId="2" applyFont="1" applyFill="1" applyBorder="1" applyAlignment="1">
      <alignment horizontal="center" vertical="center" shrinkToFit="1"/>
    </xf>
    <xf numFmtId="0" fontId="15" fillId="3" borderId="42" xfId="2" applyFont="1" applyFill="1" applyBorder="1" applyAlignment="1">
      <alignment horizontal="center" vertical="center" shrinkToFit="1"/>
    </xf>
    <xf numFmtId="49" fontId="15" fillId="3" borderId="14" xfId="2" applyNumberFormat="1" applyFont="1" applyFill="1" applyBorder="1" applyAlignment="1">
      <alignment horizontal="left" vertical="center"/>
    </xf>
    <xf numFmtId="0" fontId="15" fillId="3" borderId="39" xfId="3" applyFont="1" applyFill="1" applyBorder="1" applyAlignment="1">
      <alignment horizontal="center" vertical="center"/>
    </xf>
    <xf numFmtId="49" fontId="15" fillId="3" borderId="73" xfId="2" applyNumberFormat="1" applyFont="1" applyFill="1" applyBorder="1" applyAlignment="1">
      <alignment horizontal="left" vertical="center"/>
    </xf>
    <xf numFmtId="49" fontId="15" fillId="3" borderId="24" xfId="2" applyNumberFormat="1" applyFont="1" applyFill="1" applyBorder="1" applyAlignment="1">
      <alignment horizontal="left" vertical="center"/>
    </xf>
    <xf numFmtId="49" fontId="15" fillId="3" borderId="25" xfId="2" applyNumberFormat="1" applyFont="1" applyFill="1" applyBorder="1" applyAlignment="1">
      <alignment horizontal="left" vertical="center"/>
    </xf>
    <xf numFmtId="0" fontId="15" fillId="3" borderId="18" xfId="3" applyFont="1" applyFill="1" applyBorder="1" applyAlignment="1">
      <alignment horizontal="center" vertical="center" wrapText="1"/>
    </xf>
    <xf numFmtId="0" fontId="15" fillId="3" borderId="76" xfId="3" applyFont="1" applyFill="1" applyBorder="1" applyAlignment="1">
      <alignment horizontal="left" vertical="center" wrapText="1"/>
    </xf>
    <xf numFmtId="0" fontId="15" fillId="3" borderId="33" xfId="3" applyFont="1" applyFill="1" applyBorder="1" applyAlignment="1">
      <alignment horizontal="left" vertical="center" wrapText="1"/>
    </xf>
    <xf numFmtId="0" fontId="15" fillId="3" borderId="9"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24" fillId="3" borderId="23" xfId="5" applyFont="1" applyFill="1" applyBorder="1" applyAlignment="1">
      <alignment horizontal="center" vertical="center"/>
    </xf>
    <xf numFmtId="0" fontId="24" fillId="3" borderId="24" xfId="5" applyFont="1" applyFill="1" applyBorder="1" applyAlignment="1">
      <alignment horizontal="center" vertical="center"/>
    </xf>
    <xf numFmtId="0" fontId="24" fillId="3" borderId="74" xfId="5" applyFont="1" applyFill="1" applyBorder="1" applyAlignment="1">
      <alignment horizontal="center" vertical="center"/>
    </xf>
    <xf numFmtId="0" fontId="24" fillId="3" borderId="73" xfId="5" applyFont="1" applyFill="1" applyBorder="1" applyAlignment="1">
      <alignment horizontal="left" vertical="center"/>
    </xf>
    <xf numFmtId="0" fontId="24" fillId="3" borderId="24" xfId="5" applyFont="1" applyFill="1" applyBorder="1" applyAlignment="1">
      <alignment horizontal="left" vertical="center"/>
    </xf>
    <xf numFmtId="0" fontId="24" fillId="3" borderId="25" xfId="5" applyFont="1" applyFill="1" applyBorder="1" applyAlignment="1">
      <alignment horizontal="left" vertical="center"/>
    </xf>
    <xf numFmtId="0" fontId="24" fillId="3" borderId="26" xfId="5" applyFont="1" applyFill="1" applyBorder="1" applyAlignment="1">
      <alignment horizontal="center" vertical="center" textRotation="255"/>
    </xf>
    <xf numFmtId="0" fontId="24" fillId="3" borderId="27" xfId="5" applyFont="1" applyFill="1" applyBorder="1" applyAlignment="1">
      <alignment horizontal="center" vertical="center" textRotation="255"/>
    </xf>
    <xf numFmtId="0" fontId="24" fillId="3" borderId="29" xfId="5" applyFont="1" applyFill="1" applyBorder="1" applyAlignment="1">
      <alignment horizontal="center" vertical="center" textRotation="255"/>
    </xf>
    <xf numFmtId="0" fontId="24" fillId="3" borderId="30" xfId="5" applyFont="1" applyFill="1" applyBorder="1" applyAlignment="1">
      <alignment horizontal="center" vertical="center" textRotation="255"/>
    </xf>
    <xf numFmtId="0" fontId="24" fillId="3" borderId="38" xfId="5" applyFont="1" applyFill="1" applyBorder="1" applyAlignment="1">
      <alignment horizontal="center" vertical="center" textRotation="255"/>
    </xf>
    <xf numFmtId="0" fontId="24" fillId="3" borderId="39" xfId="5" applyFont="1" applyFill="1" applyBorder="1" applyAlignment="1">
      <alignment horizontal="center" vertical="center" textRotation="255"/>
    </xf>
    <xf numFmtId="0" fontId="24" fillId="3" borderId="81" xfId="5" applyFont="1" applyFill="1" applyBorder="1" applyAlignment="1">
      <alignment horizontal="center" vertical="center"/>
    </xf>
    <xf numFmtId="0" fontId="24" fillId="3" borderId="6" xfId="5" applyFont="1" applyFill="1" applyBorder="1" applyAlignment="1">
      <alignment horizontal="center" vertical="center"/>
    </xf>
    <xf numFmtId="0" fontId="24" fillId="3" borderId="82" xfId="5" applyFont="1" applyFill="1" applyBorder="1" applyAlignment="1">
      <alignment horizontal="center" vertical="center"/>
    </xf>
    <xf numFmtId="0" fontId="24" fillId="3" borderId="81" xfId="5" applyFont="1" applyFill="1" applyBorder="1" applyAlignment="1">
      <alignment horizontal="left" vertical="center" wrapText="1"/>
    </xf>
    <xf numFmtId="0" fontId="24" fillId="3" borderId="6" xfId="5" applyFont="1" applyFill="1" applyBorder="1" applyAlignment="1">
      <alignment horizontal="left" vertical="center" wrapText="1"/>
    </xf>
    <xf numFmtId="0" fontId="24" fillId="3" borderId="7" xfId="5" applyFont="1" applyFill="1" applyBorder="1" applyAlignment="1">
      <alignment horizontal="left" vertical="center" wrapText="1"/>
    </xf>
    <xf numFmtId="0" fontId="24" fillId="3" borderId="41" xfId="5" applyFont="1" applyFill="1" applyBorder="1" applyAlignment="1">
      <alignment horizontal="left" vertical="center" wrapText="1"/>
    </xf>
    <xf numFmtId="0" fontId="24" fillId="3" borderId="13" xfId="5" applyFont="1" applyFill="1" applyBorder="1" applyAlignment="1">
      <alignment horizontal="left" vertical="center" wrapText="1"/>
    </xf>
    <xf numFmtId="0" fontId="24" fillId="3" borderId="14" xfId="5" applyFont="1" applyFill="1" applyBorder="1" applyAlignment="1">
      <alignment horizontal="left" vertical="center" wrapText="1"/>
    </xf>
    <xf numFmtId="0" fontId="24" fillId="3" borderId="41" xfId="5" applyFont="1" applyFill="1" applyBorder="1" applyAlignment="1">
      <alignment horizontal="center" vertical="center"/>
    </xf>
    <xf numFmtId="0" fontId="24" fillId="3" borderId="13" xfId="5" applyFont="1" applyFill="1" applyBorder="1" applyAlignment="1">
      <alignment horizontal="center" vertical="center"/>
    </xf>
    <xf numFmtId="0" fontId="24" fillId="3" borderId="42" xfId="5" applyFont="1" applyFill="1" applyBorder="1" applyAlignment="1">
      <alignment horizontal="center" vertical="center"/>
    </xf>
    <xf numFmtId="0" fontId="24" fillId="3" borderId="41" xfId="5" applyFont="1" applyFill="1" applyBorder="1" applyAlignment="1">
      <alignment horizontal="left" vertical="center" wrapText="1" shrinkToFit="1"/>
    </xf>
    <xf numFmtId="0" fontId="24" fillId="3" borderId="13" xfId="5" applyFont="1" applyFill="1" applyBorder="1" applyAlignment="1">
      <alignment horizontal="left" vertical="center" wrapText="1" shrinkToFit="1"/>
    </xf>
    <xf numFmtId="0" fontId="24" fillId="3" borderId="42" xfId="5" applyFont="1" applyFill="1" applyBorder="1" applyAlignment="1">
      <alignment horizontal="left" vertical="center" wrapText="1" shrinkToFit="1"/>
    </xf>
    <xf numFmtId="0" fontId="24" fillId="3" borderId="33" xfId="5" applyFont="1" applyFill="1" applyBorder="1" applyAlignment="1">
      <alignment horizontal="left" vertical="center" wrapText="1" shrinkToFit="1"/>
    </xf>
    <xf numFmtId="0" fontId="24" fillId="3" borderId="9" xfId="5" applyFont="1" applyFill="1" applyBorder="1" applyAlignment="1">
      <alignment horizontal="left" vertical="center" wrapText="1" shrinkToFit="1"/>
    </xf>
    <xf numFmtId="0" fontId="24" fillId="3" borderId="11" xfId="5" applyFont="1" applyFill="1" applyBorder="1" applyAlignment="1">
      <alignment horizontal="left" vertical="center" wrapText="1" shrinkToFit="1"/>
    </xf>
    <xf numFmtId="0" fontId="24" fillId="3" borderId="8" xfId="5" applyFont="1" applyFill="1" applyBorder="1" applyAlignment="1">
      <alignment horizontal="center" vertical="center"/>
    </xf>
    <xf numFmtId="0" fontId="24" fillId="3" borderId="9" xfId="5" applyFont="1" applyFill="1" applyBorder="1" applyAlignment="1">
      <alignment horizontal="center" vertical="center"/>
    </xf>
    <xf numFmtId="0" fontId="24" fillId="3" borderId="10" xfId="5" applyFont="1" applyFill="1" applyBorder="1" applyAlignment="1">
      <alignment horizontal="center" vertical="center"/>
    </xf>
    <xf numFmtId="0" fontId="24" fillId="3" borderId="35" xfId="5" applyFont="1" applyFill="1" applyBorder="1" applyAlignment="1">
      <alignment horizontal="center" vertical="center"/>
    </xf>
    <xf numFmtId="0" fontId="24" fillId="3" borderId="15" xfId="5" applyFont="1" applyFill="1" applyBorder="1" applyAlignment="1">
      <alignment horizontal="center" vertical="center" wrapText="1"/>
    </xf>
    <xf numFmtId="0" fontId="24" fillId="3" borderId="16" xfId="5" applyFont="1" applyFill="1" applyBorder="1" applyAlignment="1">
      <alignment horizontal="center" vertical="center" wrapText="1"/>
    </xf>
    <xf numFmtId="0" fontId="24" fillId="3" borderId="17" xfId="5" applyFont="1" applyFill="1" applyBorder="1" applyAlignment="1">
      <alignment horizontal="center" vertical="center" wrapText="1"/>
    </xf>
    <xf numFmtId="0" fontId="24" fillId="3" borderId="75" xfId="5" applyFont="1" applyFill="1" applyBorder="1" applyAlignment="1">
      <alignment horizontal="center" vertical="center" wrapText="1"/>
    </xf>
    <xf numFmtId="0" fontId="24" fillId="3" borderId="0" xfId="5" applyFont="1" applyFill="1" applyAlignment="1">
      <alignment horizontal="center" vertical="center" wrapText="1"/>
    </xf>
    <xf numFmtId="0" fontId="24" fillId="3" borderId="53" xfId="5" applyFont="1" applyFill="1" applyBorder="1" applyAlignment="1">
      <alignment horizontal="center" vertical="center" wrapText="1"/>
    </xf>
    <xf numFmtId="0" fontId="24" fillId="3" borderId="8" xfId="5" applyFont="1" applyFill="1" applyBorder="1" applyAlignment="1">
      <alignment horizontal="center" vertical="center" wrapText="1"/>
    </xf>
    <xf numFmtId="0" fontId="24" fillId="3" borderId="9" xfId="5" applyFont="1" applyFill="1" applyBorder="1" applyAlignment="1">
      <alignment horizontal="center" vertical="center" wrapText="1"/>
    </xf>
    <xf numFmtId="0" fontId="24" fillId="3" borderId="10" xfId="5" applyFont="1" applyFill="1" applyBorder="1" applyAlignment="1">
      <alignment horizontal="center" vertical="center" wrapText="1"/>
    </xf>
    <xf numFmtId="0" fontId="24" fillId="3" borderId="30" xfId="5" applyFont="1" applyFill="1" applyBorder="1" applyAlignment="1">
      <alignment horizontal="center" vertical="center" shrinkToFit="1"/>
    </xf>
    <xf numFmtId="0" fontId="24" fillId="5" borderId="29" xfId="5" applyFont="1" applyFill="1" applyBorder="1" applyAlignment="1">
      <alignment horizontal="left" vertical="center"/>
    </xf>
    <xf numFmtId="0" fontId="24" fillId="5" borderId="30" xfId="5" applyFont="1" applyFill="1" applyBorder="1" applyAlignment="1">
      <alignment horizontal="left" vertical="center"/>
    </xf>
    <xf numFmtId="0" fontId="24" fillId="5" borderId="31" xfId="5" applyFont="1" applyFill="1" applyBorder="1" applyAlignment="1">
      <alignment horizontal="left" vertical="center"/>
    </xf>
    <xf numFmtId="0" fontId="24" fillId="3" borderId="15" xfId="5" applyFont="1" applyFill="1" applyBorder="1" applyAlignment="1">
      <alignment horizontal="center" vertical="center"/>
    </xf>
    <xf numFmtId="0" fontId="24" fillId="3" borderId="16" xfId="5" applyFont="1" applyFill="1" applyBorder="1" applyAlignment="1">
      <alignment horizontal="center" vertical="center"/>
    </xf>
    <xf numFmtId="0" fontId="24" fillId="3" borderId="17" xfId="5" applyFont="1" applyFill="1" applyBorder="1" applyAlignment="1">
      <alignment horizontal="center" vertical="center"/>
    </xf>
    <xf numFmtId="0" fontId="24" fillId="3" borderId="75" xfId="5" applyFont="1" applyFill="1" applyBorder="1" applyAlignment="1">
      <alignment horizontal="center" vertical="center"/>
    </xf>
    <xf numFmtId="0" fontId="24" fillId="3" borderId="0" xfId="5" applyFont="1" applyFill="1" applyAlignment="1">
      <alignment horizontal="center" vertical="center"/>
    </xf>
    <xf numFmtId="0" fontId="24" fillId="3" borderId="53" xfId="5" applyFont="1" applyFill="1" applyBorder="1" applyAlignment="1">
      <alignment horizontal="center" vertical="center"/>
    </xf>
    <xf numFmtId="0" fontId="24" fillId="3" borderId="32" xfId="5" applyFont="1" applyFill="1" applyBorder="1" applyAlignment="1">
      <alignment horizontal="center" vertical="center"/>
    </xf>
    <xf numFmtId="0" fontId="24" fillId="3" borderId="30" xfId="5" applyFont="1" applyFill="1" applyBorder="1" applyAlignment="1">
      <alignment horizontal="left" vertical="center" wrapText="1"/>
    </xf>
    <xf numFmtId="0" fontId="24" fillId="3" borderId="49" xfId="5" applyFont="1" applyFill="1" applyBorder="1" applyAlignment="1">
      <alignment horizontal="left" vertical="center" wrapText="1"/>
    </xf>
    <xf numFmtId="0" fontId="24" fillId="3" borderId="0" xfId="5" applyFont="1" applyFill="1" applyAlignment="1">
      <alignment horizontal="left" vertical="center" wrapText="1"/>
    </xf>
    <xf numFmtId="0" fontId="24" fillId="3" borderId="76" xfId="5" applyFont="1" applyFill="1" applyBorder="1" applyAlignment="1">
      <alignment horizontal="left" vertical="center" wrapText="1"/>
    </xf>
    <xf numFmtId="0" fontId="24" fillId="3" borderId="33" xfId="5" applyFont="1" applyFill="1" applyBorder="1" applyAlignment="1">
      <alignment horizontal="left" vertical="center" wrapText="1"/>
    </xf>
    <xf numFmtId="0" fontId="24" fillId="3" borderId="9" xfId="5" applyFont="1" applyFill="1" applyBorder="1" applyAlignment="1">
      <alignment horizontal="left" vertical="center" wrapText="1"/>
    </xf>
    <xf numFmtId="0" fontId="24" fillId="3" borderId="11" xfId="5" applyFont="1" applyFill="1" applyBorder="1" applyAlignment="1">
      <alignment horizontal="left" vertical="center" wrapText="1"/>
    </xf>
    <xf numFmtId="176" fontId="24" fillId="3" borderId="30" xfId="5" applyNumberFormat="1" applyFont="1" applyFill="1" applyBorder="1" applyAlignment="1">
      <alignment horizontal="left" vertical="center" indent="1"/>
    </xf>
    <xf numFmtId="0" fontId="28" fillId="0" borderId="30" xfId="5" applyFont="1" applyFill="1" applyBorder="1" applyAlignment="1">
      <alignment horizontal="center" vertical="center" wrapText="1"/>
    </xf>
    <xf numFmtId="0" fontId="28" fillId="0" borderId="31" xfId="5" applyFont="1" applyFill="1" applyBorder="1" applyAlignment="1">
      <alignment horizontal="center" vertical="center" wrapText="1"/>
    </xf>
    <xf numFmtId="0" fontId="29" fillId="0" borderId="30" xfId="5" applyFont="1" applyFill="1" applyBorder="1" applyAlignment="1">
      <alignment horizontal="center" vertical="center" wrapText="1"/>
    </xf>
    <xf numFmtId="0" fontId="30" fillId="0" borderId="30" xfId="5" applyFont="1" applyFill="1" applyBorder="1" applyAlignment="1">
      <alignment horizontal="left" vertical="center" wrapText="1"/>
    </xf>
    <xf numFmtId="0" fontId="30" fillId="0" borderId="30" xfId="5" applyFont="1" applyFill="1" applyBorder="1" applyAlignment="1">
      <alignment horizontal="center" vertical="center"/>
    </xf>
    <xf numFmtId="0" fontId="30" fillId="0" borderId="31" xfId="5" applyFont="1" applyFill="1" applyBorder="1" applyAlignment="1">
      <alignment horizontal="center" vertical="center"/>
    </xf>
    <xf numFmtId="0" fontId="29" fillId="0" borderId="77" xfId="5" applyFont="1" applyFill="1" applyBorder="1" applyAlignment="1">
      <alignment horizontal="center" vertical="center" wrapText="1"/>
    </xf>
    <xf numFmtId="0" fontId="29" fillId="0" borderId="78" xfId="5" applyFont="1" applyFill="1" applyBorder="1" applyAlignment="1">
      <alignment horizontal="center" vertical="center" wrapText="1"/>
    </xf>
    <xf numFmtId="0" fontId="29" fillId="0" borderId="79" xfId="5" applyFont="1" applyFill="1" applyBorder="1" applyAlignment="1">
      <alignment horizontal="center" vertical="center" wrapText="1"/>
    </xf>
    <xf numFmtId="0" fontId="29" fillId="0" borderId="80" xfId="5" applyFont="1" applyFill="1" applyBorder="1" applyAlignment="1">
      <alignment horizontal="center" vertical="center" wrapText="1"/>
    </xf>
    <xf numFmtId="0" fontId="24" fillId="3" borderId="18" xfId="5" applyFont="1" applyFill="1" applyBorder="1" applyAlignment="1">
      <alignment horizontal="center" vertical="center"/>
    </xf>
    <xf numFmtId="0" fontId="24" fillId="3" borderId="1" xfId="5" applyFont="1" applyFill="1" applyBorder="1" applyAlignment="1">
      <alignment horizontal="center" vertical="center" wrapText="1"/>
    </xf>
    <xf numFmtId="0" fontId="24" fillId="3" borderId="2" xfId="5" applyFont="1" applyFill="1" applyBorder="1" applyAlignment="1">
      <alignment horizontal="center" vertical="center" wrapText="1"/>
    </xf>
    <xf numFmtId="0" fontId="24" fillId="3" borderId="19" xfId="5" applyFont="1" applyFill="1" applyBorder="1" applyAlignment="1">
      <alignment horizontal="center" vertical="center" wrapText="1"/>
    </xf>
    <xf numFmtId="0" fontId="24" fillId="3" borderId="20" xfId="5" applyFont="1" applyFill="1" applyBorder="1" applyAlignment="1">
      <alignment horizontal="center" vertical="center" wrapText="1"/>
    </xf>
    <xf numFmtId="0" fontId="24" fillId="3" borderId="71" xfId="5" applyFont="1" applyFill="1" applyBorder="1" applyAlignment="1">
      <alignment horizontal="center" vertical="center"/>
    </xf>
    <xf numFmtId="0" fontId="24" fillId="3" borderId="2" xfId="5" applyFont="1" applyFill="1" applyBorder="1" applyAlignment="1">
      <alignment horizontal="center" vertical="center"/>
    </xf>
    <xf numFmtId="0" fontId="24" fillId="3" borderId="3" xfId="5" applyFont="1" applyFill="1" applyBorder="1" applyAlignment="1">
      <alignment horizontal="center" vertical="center"/>
    </xf>
    <xf numFmtId="0" fontId="24" fillId="3" borderId="72" xfId="5" applyFont="1" applyFill="1" applyBorder="1" applyAlignment="1">
      <alignment horizontal="center" vertical="center"/>
    </xf>
    <xf numFmtId="0" fontId="24" fillId="3" borderId="20" xfId="5" applyFont="1" applyFill="1" applyBorder="1" applyAlignment="1">
      <alignment horizontal="center" vertical="center"/>
    </xf>
    <xf numFmtId="0" fontId="24" fillId="3" borderId="21" xfId="5" applyFont="1" applyFill="1" applyBorder="1" applyAlignment="1">
      <alignment horizontal="center" vertical="center"/>
    </xf>
    <xf numFmtId="0" fontId="24" fillId="3" borderId="4" xfId="5" applyFont="1" applyFill="1" applyBorder="1" applyAlignment="1">
      <alignment horizontal="center" vertical="center"/>
    </xf>
    <xf numFmtId="0" fontId="24" fillId="3" borderId="73" xfId="5" applyFont="1" applyFill="1" applyBorder="1" applyAlignment="1">
      <alignment horizontal="center" vertical="center"/>
    </xf>
    <xf numFmtId="0" fontId="24" fillId="3" borderId="25" xfId="5" applyFont="1" applyFill="1" applyBorder="1" applyAlignment="1">
      <alignment horizontal="center" vertical="center"/>
    </xf>
    <xf numFmtId="0" fontId="24" fillId="3" borderId="1" xfId="5" applyFont="1" applyFill="1" applyBorder="1" applyAlignment="1">
      <alignment horizontal="center" vertical="center" textRotation="255"/>
    </xf>
    <xf numFmtId="0" fontId="24" fillId="3" borderId="3" xfId="5" applyFont="1" applyFill="1" applyBorder="1" applyAlignment="1">
      <alignment horizontal="center" vertical="center" textRotation="255"/>
    </xf>
    <xf numFmtId="0" fontId="24" fillId="3" borderId="75" xfId="5" applyFont="1" applyFill="1" applyBorder="1" applyAlignment="1">
      <alignment horizontal="center" vertical="center" textRotation="255"/>
    </xf>
    <xf numFmtId="0" fontId="24" fillId="3" borderId="53" xfId="5" applyFont="1" applyFill="1" applyBorder="1" applyAlignment="1">
      <alignment horizontal="center" vertical="center" textRotation="255"/>
    </xf>
    <xf numFmtId="0" fontId="24" fillId="3" borderId="8" xfId="5" applyFont="1" applyFill="1" applyBorder="1" applyAlignment="1">
      <alignment horizontal="center" vertical="center" textRotation="255"/>
    </xf>
    <xf numFmtId="0" fontId="24" fillId="3" borderId="10" xfId="5" applyFont="1" applyFill="1" applyBorder="1" applyAlignment="1">
      <alignment horizontal="center" vertical="center" textRotation="255"/>
    </xf>
    <xf numFmtId="0" fontId="26" fillId="3" borderId="27" xfId="5" applyFont="1" applyFill="1" applyBorder="1" applyAlignment="1">
      <alignment horizontal="center" vertical="center"/>
    </xf>
    <xf numFmtId="0" fontId="26" fillId="3" borderId="27" xfId="5" applyFont="1" applyFill="1" applyBorder="1" applyAlignment="1">
      <alignment horizontal="left" vertical="center"/>
    </xf>
    <xf numFmtId="0" fontId="26" fillId="3" borderId="28" xfId="5" applyFont="1" applyFill="1" applyBorder="1" applyAlignment="1">
      <alignment horizontal="left" vertical="center"/>
    </xf>
    <xf numFmtId="0" fontId="24" fillId="3" borderId="31" xfId="5" applyFont="1" applyFill="1" applyBorder="1" applyAlignment="1">
      <alignment horizontal="left" vertical="center" wrapText="1"/>
    </xf>
    <xf numFmtId="0" fontId="8" fillId="3" borderId="41" xfId="2" applyFont="1" applyFill="1" applyBorder="1" applyAlignment="1">
      <alignment horizontal="center" vertical="center" shrinkToFit="1"/>
    </xf>
    <xf numFmtId="0" fontId="8" fillId="3" borderId="13" xfId="2" applyFont="1" applyFill="1" applyBorder="1" applyAlignment="1">
      <alignment horizontal="center" vertical="center" shrinkToFit="1"/>
    </xf>
    <xf numFmtId="0" fontId="8" fillId="3" borderId="42" xfId="2" applyFont="1" applyFill="1" applyBorder="1" applyAlignment="1">
      <alignment horizontal="center" vertical="center" shrinkToFit="1"/>
    </xf>
    <xf numFmtId="49" fontId="8" fillId="3" borderId="41" xfId="2" applyNumberFormat="1" applyFont="1" applyFill="1" applyBorder="1" applyAlignment="1">
      <alignment horizontal="left" vertical="center"/>
    </xf>
    <xf numFmtId="49" fontId="8" fillId="3" borderId="13" xfId="2" applyNumberFormat="1" applyFont="1" applyFill="1" applyBorder="1" applyAlignment="1">
      <alignment horizontal="left" vertical="center"/>
    </xf>
    <xf numFmtId="49" fontId="8" fillId="3" borderId="14" xfId="2" applyNumberFormat="1" applyFont="1" applyFill="1" applyBorder="1" applyAlignment="1">
      <alignment horizontal="left" vertical="center"/>
    </xf>
    <xf numFmtId="0" fontId="8" fillId="3" borderId="39" xfId="3" applyFont="1" applyFill="1" applyBorder="1" applyAlignment="1">
      <alignment horizontal="center" vertical="center"/>
    </xf>
    <xf numFmtId="49" fontId="8" fillId="3" borderId="73" xfId="2" applyNumberFormat="1" applyFont="1" applyFill="1" applyBorder="1" applyAlignment="1">
      <alignment horizontal="left" vertical="center"/>
    </xf>
    <xf numFmtId="49" fontId="8" fillId="3" borderId="24" xfId="2" applyNumberFormat="1" applyFont="1" applyFill="1" applyBorder="1" applyAlignment="1">
      <alignment horizontal="left" vertical="center"/>
    </xf>
    <xf numFmtId="49" fontId="8" fillId="3" borderId="25" xfId="2" applyNumberFormat="1" applyFont="1" applyFill="1" applyBorder="1" applyAlignment="1">
      <alignment horizontal="left" vertical="center"/>
    </xf>
    <xf numFmtId="49" fontId="8" fillId="3" borderId="16" xfId="3" applyNumberFormat="1" applyFont="1" applyFill="1" applyBorder="1" applyAlignment="1">
      <alignment horizontal="center" vertical="center" wrapText="1"/>
    </xf>
    <xf numFmtId="0" fontId="8" fillId="3" borderId="16" xfId="3" applyFont="1" applyFill="1" applyBorder="1" applyAlignment="1">
      <alignment horizontal="center" vertical="center" wrapText="1"/>
    </xf>
    <xf numFmtId="0" fontId="8" fillId="3" borderId="18" xfId="3" applyFont="1" applyFill="1" applyBorder="1" applyAlignment="1">
      <alignment horizontal="center" vertical="center" wrapText="1"/>
    </xf>
    <xf numFmtId="0" fontId="30" fillId="3" borderId="73" xfId="5" applyFont="1" applyFill="1" applyBorder="1" applyAlignment="1">
      <alignment horizontal="center" vertical="center"/>
    </xf>
    <xf numFmtId="0" fontId="30" fillId="3" borderId="24" xfId="5" applyFont="1" applyFill="1" applyBorder="1" applyAlignment="1">
      <alignment horizontal="center" vertical="center"/>
    </xf>
    <xf numFmtId="0" fontId="30" fillId="3" borderId="74" xfId="5" applyFont="1" applyFill="1" applyBorder="1" applyAlignment="1">
      <alignment horizontal="center" vertical="center"/>
    </xf>
    <xf numFmtId="0" fontId="30" fillId="3" borderId="73" xfId="5" applyFont="1" applyFill="1" applyBorder="1" applyAlignment="1">
      <alignment horizontal="left" vertical="center" wrapText="1" shrinkToFit="1"/>
    </xf>
    <xf numFmtId="0" fontId="30" fillId="3" borderId="24" xfId="5" applyFont="1" applyFill="1" applyBorder="1" applyAlignment="1">
      <alignment horizontal="left" vertical="center" wrapText="1" shrinkToFit="1"/>
    </xf>
    <xf numFmtId="0" fontId="30" fillId="3" borderId="74" xfId="5" applyFont="1" applyFill="1" applyBorder="1" applyAlignment="1">
      <alignment horizontal="left" vertical="center" wrapText="1" shrinkToFit="1"/>
    </xf>
    <xf numFmtId="0" fontId="30" fillId="3" borderId="72" xfId="5" applyFont="1" applyFill="1" applyBorder="1" applyAlignment="1">
      <alignment horizontal="left" vertical="center" wrapText="1" shrinkToFit="1"/>
    </xf>
    <xf numFmtId="0" fontId="30" fillId="3" borderId="20" xfId="5" applyFont="1" applyFill="1" applyBorder="1" applyAlignment="1">
      <alignment horizontal="left" vertical="center" wrapText="1" shrinkToFit="1"/>
    </xf>
    <xf numFmtId="0" fontId="30" fillId="3" borderId="22" xfId="5" applyFont="1" applyFill="1" applyBorder="1" applyAlignment="1">
      <alignment horizontal="left" vertical="center" wrapText="1" shrinkToFit="1"/>
    </xf>
    <xf numFmtId="0" fontId="30" fillId="3" borderId="41" xfId="5" applyFont="1" applyFill="1" applyBorder="1" applyAlignment="1">
      <alignment horizontal="center" vertical="center"/>
    </xf>
    <xf numFmtId="0" fontId="30" fillId="3" borderId="13" xfId="5" applyFont="1" applyFill="1" applyBorder="1" applyAlignment="1">
      <alignment horizontal="center" vertical="center"/>
    </xf>
    <xf numFmtId="0" fontId="30" fillId="3" borderId="42" xfId="5" applyFont="1" applyFill="1" applyBorder="1" applyAlignment="1">
      <alignment horizontal="center" vertical="center"/>
    </xf>
    <xf numFmtId="0" fontId="30" fillId="3" borderId="41" xfId="5" applyFont="1" applyFill="1" applyBorder="1" applyAlignment="1">
      <alignment horizontal="left" vertical="center" wrapText="1" shrinkToFit="1"/>
    </xf>
    <xf numFmtId="0" fontId="30" fillId="3" borderId="13" xfId="5" applyFont="1" applyFill="1" applyBorder="1" applyAlignment="1">
      <alignment horizontal="left" vertical="center" wrapText="1" shrinkToFit="1"/>
    </xf>
    <xf numFmtId="0" fontId="30" fillId="3" borderId="42" xfId="5" applyFont="1" applyFill="1" applyBorder="1" applyAlignment="1">
      <alignment horizontal="left" vertical="center" wrapText="1" shrinkToFit="1"/>
    </xf>
    <xf numFmtId="0" fontId="30" fillId="3" borderId="30" xfId="5" applyFont="1" applyFill="1" applyBorder="1" applyAlignment="1">
      <alignment horizontal="center" vertical="center" shrinkToFit="1"/>
    </xf>
    <xf numFmtId="0" fontId="30" fillId="3" borderId="39" xfId="5" applyFont="1" applyFill="1" applyBorder="1" applyAlignment="1">
      <alignment horizontal="center" vertical="center" shrinkToFit="1"/>
    </xf>
    <xf numFmtId="0" fontId="8" fillId="3" borderId="32" xfId="3" applyFont="1" applyFill="1" applyBorder="1" applyAlignment="1">
      <alignment horizontal="center" vertical="center" wrapText="1"/>
    </xf>
    <xf numFmtId="0" fontId="30" fillId="3" borderId="26" xfId="5" applyFont="1" applyFill="1" applyBorder="1" applyAlignment="1">
      <alignment horizontal="center" vertical="center" textRotation="255"/>
    </xf>
    <xf numFmtId="0" fontId="30" fillId="3" borderId="27" xfId="5" applyFont="1" applyFill="1" applyBorder="1" applyAlignment="1">
      <alignment horizontal="center" vertical="center" textRotation="255"/>
    </xf>
    <xf numFmtId="0" fontId="30" fillId="3" borderId="29" xfId="5" applyFont="1" applyFill="1" applyBorder="1" applyAlignment="1">
      <alignment horizontal="center" vertical="center" textRotation="255"/>
    </xf>
    <xf numFmtId="0" fontId="30" fillId="3" borderId="30" xfId="5" applyFont="1" applyFill="1" applyBorder="1" applyAlignment="1">
      <alignment horizontal="center" vertical="center" textRotation="255"/>
    </xf>
    <xf numFmtId="0" fontId="30" fillId="3" borderId="38" xfId="5" applyFont="1" applyFill="1" applyBorder="1" applyAlignment="1">
      <alignment horizontal="center" vertical="center" textRotation="255"/>
    </xf>
    <xf numFmtId="0" fontId="30" fillId="3" borderId="39" xfId="5" applyFont="1" applyFill="1" applyBorder="1" applyAlignment="1">
      <alignment horizontal="center" vertical="center" textRotation="255"/>
    </xf>
    <xf numFmtId="0" fontId="30" fillId="3" borderId="81" xfId="5" applyFont="1" applyFill="1" applyBorder="1" applyAlignment="1">
      <alignment horizontal="center" vertical="center"/>
    </xf>
    <xf numFmtId="0" fontId="30" fillId="3" borderId="6" xfId="5" applyFont="1" applyFill="1" applyBorder="1" applyAlignment="1">
      <alignment horizontal="center" vertical="center"/>
    </xf>
    <xf numFmtId="0" fontId="30" fillId="3" borderId="82" xfId="5" applyFont="1" applyFill="1" applyBorder="1" applyAlignment="1">
      <alignment horizontal="center" vertical="center"/>
    </xf>
    <xf numFmtId="0" fontId="30" fillId="3" borderId="81" xfId="5" applyFont="1" applyFill="1" applyBorder="1" applyAlignment="1">
      <alignment horizontal="left" vertical="center" wrapText="1"/>
    </xf>
    <xf numFmtId="0" fontId="30" fillId="3" borderId="6" xfId="5" applyFont="1" applyFill="1" applyBorder="1" applyAlignment="1">
      <alignment horizontal="left" vertical="center" wrapText="1"/>
    </xf>
    <xf numFmtId="0" fontId="30" fillId="3" borderId="7" xfId="5" applyFont="1" applyFill="1" applyBorder="1" applyAlignment="1">
      <alignment horizontal="left" vertical="center" wrapText="1"/>
    </xf>
    <xf numFmtId="0" fontId="30" fillId="3" borderId="30" xfId="5" applyFont="1" applyFill="1" applyBorder="1" applyAlignment="1">
      <alignment horizontal="center" vertical="center"/>
    </xf>
    <xf numFmtId="0" fontId="30" fillId="3" borderId="13" xfId="5" applyFont="1" applyFill="1" applyBorder="1" applyAlignment="1">
      <alignment horizontal="left" vertical="center" wrapText="1"/>
    </xf>
    <xf numFmtId="0" fontId="30" fillId="3" borderId="14" xfId="5" applyFont="1" applyFill="1" applyBorder="1" applyAlignment="1">
      <alignment horizontal="left" vertical="center" wrapText="1"/>
    </xf>
    <xf numFmtId="0" fontId="8" fillId="3" borderId="49" xfId="3" applyFont="1" applyFill="1" applyBorder="1" applyAlignment="1">
      <alignment horizontal="left" vertical="center" wrapText="1"/>
    </xf>
    <xf numFmtId="0" fontId="8" fillId="3" borderId="0" xfId="3" applyFont="1" applyFill="1" applyAlignment="1">
      <alignment horizontal="left" vertical="center" wrapText="1"/>
    </xf>
    <xf numFmtId="0" fontId="8" fillId="3" borderId="76" xfId="3" applyFont="1" applyFill="1" applyBorder="1" applyAlignment="1">
      <alignment horizontal="left" vertical="center" wrapText="1"/>
    </xf>
    <xf numFmtId="0" fontId="8" fillId="3" borderId="33" xfId="3" applyFont="1" applyFill="1" applyBorder="1" applyAlignment="1">
      <alignment horizontal="left" vertical="center" wrapText="1"/>
    </xf>
    <xf numFmtId="0" fontId="8" fillId="3" borderId="9" xfId="3" applyFont="1" applyFill="1" applyBorder="1" applyAlignment="1">
      <alignment horizontal="left" vertical="center" wrapText="1"/>
    </xf>
    <xf numFmtId="0" fontId="8" fillId="3" borderId="11" xfId="3" applyFont="1" applyFill="1" applyBorder="1" applyAlignment="1">
      <alignment horizontal="left" vertical="center" wrapText="1"/>
    </xf>
    <xf numFmtId="0" fontId="30" fillId="3" borderId="39" xfId="5" applyFont="1" applyFill="1" applyBorder="1" applyAlignment="1">
      <alignment horizontal="center" vertical="center"/>
    </xf>
    <xf numFmtId="0" fontId="30" fillId="3" borderId="33" xfId="5" applyFont="1" applyFill="1" applyBorder="1" applyAlignment="1">
      <alignment horizontal="left" vertical="center" wrapText="1" shrinkToFit="1"/>
    </xf>
    <xf numFmtId="0" fontId="30" fillId="3" borderId="9" xfId="5" applyFont="1" applyFill="1" applyBorder="1" applyAlignment="1">
      <alignment horizontal="left" vertical="center" wrapText="1" shrinkToFit="1"/>
    </xf>
    <xf numFmtId="0" fontId="30" fillId="3" borderId="11" xfId="5" applyFont="1" applyFill="1" applyBorder="1" applyAlignment="1">
      <alignment horizontal="left" vertical="center" wrapText="1" shrinkToFit="1"/>
    </xf>
    <xf numFmtId="49" fontId="8" fillId="3" borderId="2" xfId="3" applyNumberFormat="1"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30" fillId="3" borderId="1" xfId="5" applyFont="1" applyFill="1" applyBorder="1" applyAlignment="1">
      <alignment horizontal="center" vertical="center" wrapText="1"/>
    </xf>
    <xf numFmtId="0" fontId="30" fillId="3" borderId="2" xfId="5" applyFont="1" applyFill="1" applyBorder="1" applyAlignment="1">
      <alignment horizontal="center" vertical="center" wrapText="1"/>
    </xf>
    <xf numFmtId="0" fontId="30" fillId="3" borderId="3" xfId="5" applyFont="1" applyFill="1" applyBorder="1" applyAlignment="1">
      <alignment horizontal="center" vertical="center" wrapText="1"/>
    </xf>
    <xf numFmtId="0" fontId="30" fillId="3" borderId="75" xfId="5" applyFont="1" applyFill="1" applyBorder="1" applyAlignment="1">
      <alignment horizontal="center" vertical="center" wrapText="1"/>
    </xf>
    <xf numFmtId="0" fontId="30" fillId="3" borderId="0" xfId="5" applyFont="1" applyFill="1" applyAlignment="1">
      <alignment horizontal="center" vertical="center" wrapText="1"/>
    </xf>
    <xf numFmtId="0" fontId="30" fillId="3" borderId="53" xfId="5" applyFont="1" applyFill="1" applyBorder="1" applyAlignment="1">
      <alignment horizontal="center" vertical="center" wrapText="1"/>
    </xf>
    <xf numFmtId="0" fontId="30" fillId="3" borderId="19" xfId="5" applyFont="1" applyFill="1" applyBorder="1" applyAlignment="1">
      <alignment horizontal="center" vertical="center" wrapText="1"/>
    </xf>
    <xf numFmtId="0" fontId="30" fillId="3" borderId="20" xfId="5" applyFont="1" applyFill="1" applyBorder="1" applyAlignment="1">
      <alignment horizontal="center" vertical="center" wrapText="1"/>
    </xf>
    <xf numFmtId="0" fontId="30" fillId="3" borderId="21" xfId="5" applyFont="1" applyFill="1" applyBorder="1" applyAlignment="1">
      <alignment horizontal="center" vertical="center" wrapText="1"/>
    </xf>
    <xf numFmtId="0" fontId="30" fillId="3" borderId="81" xfId="5" applyFont="1" applyFill="1" applyBorder="1" applyAlignment="1">
      <alignment horizontal="left" vertical="center" wrapText="1" shrinkToFit="1"/>
    </xf>
    <xf numFmtId="0" fontId="30" fillId="3" borderId="6" xfId="5" applyFont="1" applyFill="1" applyBorder="1" applyAlignment="1">
      <alignment horizontal="left" vertical="center" wrapText="1" shrinkToFit="1"/>
    </xf>
    <xf numFmtId="0" fontId="30" fillId="3" borderId="82" xfId="5" applyFont="1" applyFill="1" applyBorder="1" applyAlignment="1">
      <alignment horizontal="left" vertical="center" wrapText="1" shrinkToFit="1"/>
    </xf>
    <xf numFmtId="0" fontId="30" fillId="3" borderId="27" xfId="5" applyFont="1" applyFill="1" applyBorder="1" applyAlignment="1">
      <alignment horizontal="center" vertical="center" shrinkToFit="1"/>
    </xf>
    <xf numFmtId="0" fontId="8" fillId="3" borderId="71" xfId="3" applyFont="1" applyFill="1" applyBorder="1" applyAlignment="1">
      <alignment horizontal="center" vertical="center" wrapText="1"/>
    </xf>
    <xf numFmtId="177" fontId="36" fillId="0" borderId="41" xfId="6" applyNumberFormat="1" applyFont="1" applyFill="1" applyBorder="1" applyAlignment="1" applyProtection="1">
      <alignment horizontal="center" vertical="center"/>
    </xf>
    <xf numFmtId="177" fontId="36" fillId="0" borderId="13" xfId="6" applyNumberFormat="1" applyFont="1" applyFill="1" applyBorder="1" applyAlignment="1" applyProtection="1">
      <alignment horizontal="center" vertical="center"/>
    </xf>
    <xf numFmtId="177" fontId="36" fillId="0" borderId="42" xfId="6" applyNumberFormat="1" applyFont="1" applyFill="1" applyBorder="1" applyAlignment="1" applyProtection="1">
      <alignment horizontal="center" vertical="center"/>
    </xf>
    <xf numFmtId="177" fontId="36" fillId="0" borderId="41" xfId="6" applyNumberFormat="1" applyFont="1" applyFill="1" applyBorder="1" applyAlignment="1" applyProtection="1">
      <alignment horizontal="right" vertical="center"/>
    </xf>
    <xf numFmtId="177" fontId="36" fillId="0" borderId="42" xfId="6" applyNumberFormat="1" applyFont="1" applyFill="1" applyBorder="1" applyAlignment="1" applyProtection="1">
      <alignment horizontal="right" vertical="center"/>
    </xf>
    <xf numFmtId="0" fontId="36" fillId="0" borderId="41" xfId="6" applyFont="1" applyFill="1" applyBorder="1" applyAlignment="1" applyProtection="1">
      <alignment horizontal="right" vertical="center"/>
    </xf>
    <xf numFmtId="0" fontId="36" fillId="0" borderId="42" xfId="6" applyFont="1" applyFill="1" applyBorder="1" applyAlignment="1" applyProtection="1">
      <alignment horizontal="right" vertical="center"/>
    </xf>
    <xf numFmtId="182" fontId="36" fillId="3" borderId="0" xfId="6" applyNumberFormat="1" applyFont="1" applyFill="1" applyBorder="1" applyAlignment="1" applyProtection="1">
      <alignment horizontal="center" vertical="center"/>
    </xf>
    <xf numFmtId="0" fontId="36" fillId="3" borderId="0" xfId="6" applyFont="1" applyFill="1" applyBorder="1" applyAlignment="1" applyProtection="1">
      <alignment horizontal="center" vertical="center"/>
    </xf>
    <xf numFmtId="177" fontId="36" fillId="3" borderId="0" xfId="6" applyNumberFormat="1" applyFont="1" applyFill="1" applyBorder="1" applyAlignment="1" applyProtection="1">
      <alignment horizontal="center" vertical="center"/>
    </xf>
    <xf numFmtId="0" fontId="36" fillId="0" borderId="9" xfId="6" applyFont="1" applyFill="1" applyBorder="1" applyAlignment="1" applyProtection="1">
      <alignment horizontal="center" vertical="center"/>
    </xf>
    <xf numFmtId="181" fontId="36" fillId="0" borderId="41" xfId="6" applyNumberFormat="1" applyFont="1" applyFill="1" applyBorder="1" applyAlignment="1" applyProtection="1">
      <alignment horizontal="center" vertical="center"/>
    </xf>
    <xf numFmtId="181" fontId="36" fillId="0" borderId="13" xfId="6" applyNumberFormat="1" applyFont="1" applyFill="1" applyBorder="1" applyAlignment="1" applyProtection="1">
      <alignment horizontal="center" vertical="center"/>
    </xf>
    <xf numFmtId="181" fontId="36" fillId="0" borderId="42" xfId="6" applyNumberFormat="1" applyFont="1" applyFill="1" applyBorder="1" applyAlignment="1" applyProtection="1">
      <alignment horizontal="center" vertical="center"/>
    </xf>
    <xf numFmtId="184" fontId="36" fillId="3" borderId="41" xfId="6" applyNumberFormat="1" applyFont="1" applyFill="1" applyBorder="1" applyAlignment="1" applyProtection="1">
      <alignment horizontal="center" vertical="center"/>
    </xf>
    <xf numFmtId="184" fontId="36" fillId="3" borderId="13" xfId="6" applyNumberFormat="1" applyFont="1" applyFill="1" applyBorder="1" applyAlignment="1" applyProtection="1">
      <alignment horizontal="center" vertical="center"/>
    </xf>
    <xf numFmtId="184" fontId="36" fillId="3" borderId="42" xfId="6" applyNumberFormat="1" applyFont="1" applyFill="1" applyBorder="1" applyAlignment="1" applyProtection="1">
      <alignment horizontal="center" vertical="center"/>
    </xf>
    <xf numFmtId="182" fontId="36" fillId="3" borderId="0" xfId="7" applyNumberFormat="1" applyFont="1" applyFill="1" applyBorder="1" applyAlignment="1" applyProtection="1">
      <alignment horizontal="right" vertical="center"/>
    </xf>
    <xf numFmtId="0" fontId="36" fillId="7" borderId="41" xfId="6" applyFont="1" applyFill="1" applyBorder="1" applyAlignment="1" applyProtection="1">
      <alignment horizontal="center" vertical="center"/>
      <protection locked="0"/>
    </xf>
    <xf numFmtId="0" fontId="36" fillId="7" borderId="42" xfId="6" applyFont="1" applyFill="1" applyBorder="1" applyAlignment="1" applyProtection="1">
      <alignment horizontal="center" vertical="center"/>
      <protection locked="0"/>
    </xf>
    <xf numFmtId="0" fontId="36" fillId="3" borderId="0" xfId="6" applyFont="1" applyFill="1" applyBorder="1" applyAlignment="1" applyProtection="1">
      <alignment horizontal="right" vertical="center"/>
    </xf>
    <xf numFmtId="177" fontId="36" fillId="3" borderId="0" xfId="6" applyNumberFormat="1" applyFont="1" applyFill="1" applyBorder="1" applyAlignment="1" applyProtection="1">
      <alignment horizontal="right" vertical="center"/>
    </xf>
    <xf numFmtId="181" fontId="36" fillId="0" borderId="30" xfId="6" applyNumberFormat="1" applyFont="1" applyFill="1" applyBorder="1" applyAlignment="1" applyProtection="1">
      <alignment horizontal="center" vertical="center"/>
    </xf>
    <xf numFmtId="0" fontId="36" fillId="0" borderId="41" xfId="6" applyFont="1" applyFill="1" applyBorder="1" applyAlignment="1" applyProtection="1">
      <alignment horizontal="center" vertical="center"/>
    </xf>
    <xf numFmtId="0" fontId="36" fillId="0" borderId="42" xfId="6" applyFont="1" applyFill="1" applyBorder="1" applyAlignment="1" applyProtection="1">
      <alignment horizontal="center" vertical="center"/>
    </xf>
    <xf numFmtId="182" fontId="36" fillId="0" borderId="41" xfId="7" applyNumberFormat="1" applyFont="1" applyFill="1" applyBorder="1" applyAlignment="1" applyProtection="1">
      <alignment horizontal="right" vertical="center"/>
    </xf>
    <xf numFmtId="182" fontId="36" fillId="0" borderId="42" xfId="7" applyNumberFormat="1" applyFont="1" applyFill="1" applyBorder="1" applyAlignment="1" applyProtection="1">
      <alignment horizontal="right" vertical="center"/>
    </xf>
    <xf numFmtId="181" fontId="36" fillId="3" borderId="41" xfId="6" applyNumberFormat="1" applyFont="1" applyFill="1" applyBorder="1" applyAlignment="1" applyProtection="1">
      <alignment horizontal="center" vertical="center"/>
    </xf>
    <xf numFmtId="181" fontId="36" fillId="3" borderId="42" xfId="6" applyNumberFormat="1" applyFont="1" applyFill="1" applyBorder="1" applyAlignment="1" applyProtection="1">
      <alignment horizontal="center" vertical="center"/>
    </xf>
    <xf numFmtId="0" fontId="36" fillId="6" borderId="41" xfId="6" applyFont="1" applyFill="1" applyBorder="1" applyAlignment="1" applyProtection="1">
      <alignment horizontal="center" vertical="center"/>
      <protection locked="0"/>
    </xf>
    <xf numFmtId="0" fontId="36" fillId="6" borderId="42" xfId="6" applyFont="1" applyFill="1" applyBorder="1" applyAlignment="1" applyProtection="1">
      <alignment horizontal="center" vertical="center"/>
      <protection locked="0"/>
    </xf>
    <xf numFmtId="177" fontId="36" fillId="3" borderId="41" xfId="6" applyNumberFormat="1" applyFont="1" applyFill="1" applyBorder="1" applyAlignment="1" applyProtection="1">
      <alignment horizontal="center" vertical="center"/>
    </xf>
    <xf numFmtId="177" fontId="36" fillId="3" borderId="42" xfId="6" applyNumberFormat="1" applyFont="1" applyFill="1" applyBorder="1" applyAlignment="1" applyProtection="1">
      <alignment horizontal="center" vertical="center"/>
    </xf>
    <xf numFmtId="183" fontId="36" fillId="3" borderId="41" xfId="6" applyNumberFormat="1" applyFont="1" applyFill="1" applyBorder="1" applyAlignment="1" applyProtection="1">
      <alignment horizontal="center" vertical="center"/>
    </xf>
    <xf numFmtId="183" fontId="36" fillId="3" borderId="13" xfId="6" applyNumberFormat="1" applyFont="1" applyFill="1" applyBorder="1" applyAlignment="1" applyProtection="1">
      <alignment horizontal="center" vertical="center"/>
    </xf>
    <xf numFmtId="183" fontId="36" fillId="3" borderId="42" xfId="6" applyNumberFormat="1" applyFont="1" applyFill="1" applyBorder="1" applyAlignment="1" applyProtection="1">
      <alignment horizontal="center" vertical="center"/>
    </xf>
    <xf numFmtId="0" fontId="36" fillId="0" borderId="13" xfId="6" applyFont="1" applyFill="1" applyBorder="1" applyAlignment="1" applyProtection="1">
      <alignment horizontal="center" vertical="center"/>
    </xf>
    <xf numFmtId="0" fontId="36" fillId="0" borderId="0" xfId="6" applyFont="1" applyFill="1" applyBorder="1" applyAlignment="1" applyProtection="1">
      <alignment horizontal="center" vertical="center"/>
    </xf>
    <xf numFmtId="0" fontId="36" fillId="7" borderId="41" xfId="6" applyFont="1" applyFill="1" applyBorder="1" applyAlignment="1" applyProtection="1">
      <alignment horizontal="right" vertical="center"/>
      <protection locked="0"/>
    </xf>
    <xf numFmtId="0" fontId="36" fillId="7" borderId="42" xfId="6" applyFont="1" applyFill="1" applyBorder="1" applyAlignment="1" applyProtection="1">
      <alignment horizontal="right" vertical="center"/>
      <protection locked="0"/>
    </xf>
    <xf numFmtId="182" fontId="36" fillId="7" borderId="41" xfId="7" applyNumberFormat="1" applyFont="1" applyFill="1" applyBorder="1" applyAlignment="1" applyProtection="1">
      <alignment horizontal="right" vertical="center"/>
      <protection locked="0"/>
    </xf>
    <xf numFmtId="182" fontId="36" fillId="7" borderId="42" xfId="7" applyNumberFormat="1" applyFont="1" applyFill="1" applyBorder="1" applyAlignment="1" applyProtection="1">
      <alignment horizontal="right" vertical="center"/>
      <protection locked="0"/>
    </xf>
    <xf numFmtId="177" fontId="36" fillId="7" borderId="41" xfId="6" applyNumberFormat="1" applyFont="1" applyFill="1" applyBorder="1" applyAlignment="1" applyProtection="1">
      <alignment horizontal="right" vertical="center"/>
      <protection locked="0"/>
    </xf>
    <xf numFmtId="177" fontId="36" fillId="7" borderId="42" xfId="6" applyNumberFormat="1" applyFont="1" applyFill="1" applyBorder="1" applyAlignment="1" applyProtection="1">
      <alignment horizontal="right" vertical="center"/>
      <protection locked="0"/>
    </xf>
    <xf numFmtId="0" fontId="35" fillId="0" borderId="41" xfId="6" applyFont="1" applyFill="1" applyBorder="1" applyAlignment="1" applyProtection="1">
      <alignment horizontal="center" vertical="center"/>
    </xf>
    <xf numFmtId="0" fontId="35" fillId="0" borderId="13" xfId="6" applyFont="1" applyFill="1" applyBorder="1" applyAlignment="1" applyProtection="1">
      <alignment horizontal="center" vertical="center"/>
    </xf>
    <xf numFmtId="0" fontId="35" fillId="0" borderId="42" xfId="6" applyFont="1" applyFill="1" applyBorder="1" applyAlignment="1" applyProtection="1">
      <alignment horizontal="center" vertical="center"/>
    </xf>
    <xf numFmtId="181" fontId="36" fillId="0" borderId="30" xfId="7" applyNumberFormat="1" applyFont="1" applyFill="1" applyBorder="1" applyAlignment="1" applyProtection="1">
      <alignment horizontal="right" vertical="center"/>
    </xf>
    <xf numFmtId="180" fontId="36" fillId="3" borderId="0" xfId="6" applyNumberFormat="1" applyFont="1" applyFill="1" applyBorder="1" applyAlignment="1" applyProtection="1">
      <alignment horizontal="center" vertical="center"/>
    </xf>
    <xf numFmtId="0" fontId="36" fillId="3" borderId="0" xfId="6" applyFont="1" applyFill="1" applyBorder="1" applyAlignment="1" applyProtection="1">
      <alignment horizontal="center" vertical="center" wrapText="1"/>
    </xf>
    <xf numFmtId="181" fontId="36" fillId="7" borderId="41" xfId="7" applyNumberFormat="1" applyFont="1" applyFill="1" applyBorder="1" applyAlignment="1" applyProtection="1">
      <alignment horizontal="right" vertical="center"/>
      <protection locked="0"/>
    </xf>
    <xf numFmtId="181" fontId="36" fillId="7" borderId="42" xfId="7" applyNumberFormat="1" applyFont="1" applyFill="1" applyBorder="1" applyAlignment="1" applyProtection="1">
      <alignment horizontal="right" vertical="center"/>
      <protection locked="0"/>
    </xf>
    <xf numFmtId="181" fontId="36" fillId="0" borderId="41" xfId="7" applyNumberFormat="1" applyFont="1" applyFill="1" applyBorder="1" applyAlignment="1" applyProtection="1">
      <alignment horizontal="right" vertical="center"/>
    </xf>
    <xf numFmtId="181" fontId="36" fillId="0" borderId="42" xfId="7" applyNumberFormat="1" applyFont="1" applyFill="1" applyBorder="1" applyAlignment="1" applyProtection="1">
      <alignment horizontal="right" vertical="center"/>
    </xf>
    <xf numFmtId="181" fontId="36" fillId="7" borderId="30" xfId="7" applyNumberFormat="1" applyFont="1" applyFill="1" applyBorder="1" applyAlignment="1" applyProtection="1">
      <alignment horizontal="right" vertical="center"/>
      <protection locked="0"/>
    </xf>
    <xf numFmtId="0" fontId="36" fillId="0" borderId="9" xfId="6" applyFont="1" applyFill="1" applyBorder="1" applyAlignment="1" applyProtection="1">
      <alignment horizontal="right" vertical="center"/>
    </xf>
    <xf numFmtId="0" fontId="37" fillId="0" borderId="0" xfId="6" applyFont="1" applyFill="1" applyBorder="1" applyAlignment="1" applyProtection="1">
      <alignment horizontal="center" vertical="center" wrapText="1"/>
    </xf>
    <xf numFmtId="0" fontId="33" fillId="7" borderId="12" xfId="6" applyFont="1" applyFill="1" applyBorder="1" applyAlignment="1" applyProtection="1">
      <alignment horizontal="left" vertical="center" wrapText="1"/>
      <protection locked="0"/>
    </xf>
    <xf numFmtId="0" fontId="33" fillId="7" borderId="13" xfId="6" applyFont="1" applyFill="1" applyBorder="1" applyAlignment="1" applyProtection="1">
      <alignment horizontal="left" vertical="center" wrapText="1"/>
      <protection locked="0"/>
    </xf>
    <xf numFmtId="0" fontId="33" fillId="7" borderId="14" xfId="6" applyFont="1" applyFill="1" applyBorder="1" applyAlignment="1" applyProtection="1">
      <alignment horizontal="left" vertical="center" wrapText="1"/>
      <protection locked="0"/>
    </xf>
    <xf numFmtId="0" fontId="37" fillId="6" borderId="23" xfId="6" applyFont="1" applyFill="1" applyBorder="1" applyAlignment="1" applyProtection="1">
      <alignment horizontal="center" vertical="center" wrapText="1"/>
      <protection locked="0"/>
    </xf>
    <xf numFmtId="0" fontId="37" fillId="6" borderId="74" xfId="6" applyFont="1" applyFill="1" applyBorder="1" applyAlignment="1" applyProtection="1">
      <alignment horizontal="center" vertical="center" wrapText="1"/>
      <protection locked="0"/>
    </xf>
    <xf numFmtId="0" fontId="33" fillId="6" borderId="73" xfId="6" applyFont="1" applyFill="1" applyBorder="1" applyAlignment="1" applyProtection="1">
      <alignment horizontal="center" vertical="center" wrapText="1"/>
      <protection locked="0"/>
    </xf>
    <xf numFmtId="0" fontId="33" fillId="6" borderId="74" xfId="6" applyFont="1" applyFill="1" applyBorder="1" applyAlignment="1" applyProtection="1">
      <alignment horizontal="center" vertical="center" wrapText="1"/>
      <protection locked="0"/>
    </xf>
    <xf numFmtId="0" fontId="33" fillId="6" borderId="73" xfId="6" applyFont="1" applyFill="1" applyBorder="1" applyAlignment="1" applyProtection="1">
      <alignment horizontal="center" vertical="center" shrinkToFit="1"/>
      <protection locked="0"/>
    </xf>
    <xf numFmtId="0" fontId="33" fillId="6" borderId="24" xfId="6" applyFont="1" applyFill="1" applyBorder="1" applyAlignment="1" applyProtection="1">
      <alignment horizontal="center" vertical="center" shrinkToFit="1"/>
      <protection locked="0"/>
    </xf>
    <xf numFmtId="0" fontId="33" fillId="6" borderId="74" xfId="6" applyFont="1" applyFill="1" applyBorder="1" applyAlignment="1" applyProtection="1">
      <alignment horizontal="center" vertical="center" shrinkToFit="1"/>
      <protection locked="0"/>
    </xf>
    <xf numFmtId="0" fontId="33" fillId="7" borderId="73" xfId="6" applyFont="1" applyFill="1" applyBorder="1" applyAlignment="1" applyProtection="1">
      <alignment horizontal="center" vertical="center" wrapText="1"/>
      <protection locked="0"/>
    </xf>
    <xf numFmtId="0" fontId="33" fillId="7" borderId="24" xfId="6" applyFont="1" applyFill="1" applyBorder="1" applyAlignment="1" applyProtection="1">
      <alignment horizontal="center" vertical="center" wrapText="1"/>
      <protection locked="0"/>
    </xf>
    <xf numFmtId="0" fontId="33" fillId="7" borderId="25" xfId="6" applyFont="1" applyFill="1" applyBorder="1" applyAlignment="1" applyProtection="1">
      <alignment horizontal="center" vertical="center" wrapText="1"/>
      <protection locked="0"/>
    </xf>
    <xf numFmtId="178" fontId="34" fillId="3" borderId="23" xfId="6" applyNumberFormat="1" applyFont="1" applyFill="1" applyBorder="1" applyAlignment="1" applyProtection="1">
      <alignment horizontal="center" vertical="center" wrapText="1"/>
    </xf>
    <xf numFmtId="178" fontId="34" fillId="3" borderId="25" xfId="6" applyNumberFormat="1" applyFont="1" applyFill="1" applyBorder="1" applyAlignment="1" applyProtection="1">
      <alignment horizontal="center" vertical="center" wrapText="1"/>
    </xf>
    <xf numFmtId="178" fontId="34" fillId="3" borderId="23" xfId="7" applyNumberFormat="1" applyFont="1" applyFill="1" applyBorder="1" applyAlignment="1" applyProtection="1">
      <alignment horizontal="center" vertical="center" wrapText="1"/>
    </xf>
    <xf numFmtId="178" fontId="34" fillId="3" borderId="25" xfId="7" applyNumberFormat="1" applyFont="1" applyFill="1" applyBorder="1" applyAlignment="1" applyProtection="1">
      <alignment horizontal="center" vertical="center" wrapText="1"/>
    </xf>
    <xf numFmtId="0" fontId="33" fillId="7" borderId="23" xfId="6" applyFont="1" applyFill="1" applyBorder="1" applyAlignment="1" applyProtection="1">
      <alignment horizontal="left" vertical="center" wrapText="1"/>
      <protection locked="0"/>
    </xf>
    <xf numFmtId="0" fontId="33" fillId="7" borderId="24" xfId="6" applyFont="1" applyFill="1" applyBorder="1" applyAlignment="1" applyProtection="1">
      <alignment horizontal="left" vertical="center" wrapText="1"/>
      <protection locked="0"/>
    </xf>
    <xf numFmtId="0" fontId="33" fillId="7" borderId="25" xfId="6" applyFont="1" applyFill="1" applyBorder="1" applyAlignment="1" applyProtection="1">
      <alignment horizontal="left" vertical="center" wrapText="1"/>
      <protection locked="0"/>
    </xf>
    <xf numFmtId="0" fontId="37" fillId="6" borderId="12" xfId="6" applyFont="1" applyFill="1" applyBorder="1" applyAlignment="1" applyProtection="1">
      <alignment horizontal="center" vertical="center" wrapText="1"/>
      <protection locked="0"/>
    </xf>
    <xf numFmtId="0" fontId="37" fillId="6" borderId="42" xfId="6" applyFont="1" applyFill="1" applyBorder="1" applyAlignment="1" applyProtection="1">
      <alignment horizontal="center" vertical="center" wrapText="1"/>
      <protection locked="0"/>
    </xf>
    <xf numFmtId="0" fontId="33" fillId="6" borderId="41" xfId="6" applyFont="1" applyFill="1" applyBorder="1" applyAlignment="1" applyProtection="1">
      <alignment horizontal="center" vertical="center" wrapText="1"/>
      <protection locked="0"/>
    </xf>
    <xf numFmtId="0" fontId="33" fillId="6" borderId="42" xfId="6" applyFont="1" applyFill="1" applyBorder="1" applyAlignment="1" applyProtection="1">
      <alignment horizontal="center" vertical="center" wrapText="1"/>
      <protection locked="0"/>
    </xf>
    <xf numFmtId="0" fontId="33" fillId="6" borderId="41" xfId="6" applyFont="1" applyFill="1" applyBorder="1" applyAlignment="1" applyProtection="1">
      <alignment horizontal="center" vertical="center" shrinkToFit="1"/>
      <protection locked="0"/>
    </xf>
    <xf numFmtId="0" fontId="33" fillId="6" borderId="13" xfId="6" applyFont="1" applyFill="1" applyBorder="1" applyAlignment="1" applyProtection="1">
      <alignment horizontal="center" vertical="center" shrinkToFit="1"/>
      <protection locked="0"/>
    </xf>
    <xf numFmtId="0" fontId="33" fillId="6" borderId="42" xfId="6" applyFont="1" applyFill="1" applyBorder="1" applyAlignment="1" applyProtection="1">
      <alignment horizontal="center" vertical="center" shrinkToFit="1"/>
      <protection locked="0"/>
    </xf>
    <xf numFmtId="0" fontId="33" fillId="7" borderId="41" xfId="6" applyFont="1" applyFill="1" applyBorder="1" applyAlignment="1" applyProtection="1">
      <alignment horizontal="center" vertical="center" wrapText="1"/>
      <protection locked="0"/>
    </xf>
    <xf numFmtId="0" fontId="33" fillId="7" borderId="13" xfId="6" applyFont="1" applyFill="1" applyBorder="1" applyAlignment="1" applyProtection="1">
      <alignment horizontal="center" vertical="center" wrapText="1"/>
      <protection locked="0"/>
    </xf>
    <xf numFmtId="0" fontId="33" fillId="7" borderId="14" xfId="6" applyFont="1" applyFill="1" applyBorder="1" applyAlignment="1" applyProtection="1">
      <alignment horizontal="center" vertical="center" wrapText="1"/>
      <protection locked="0"/>
    </xf>
    <xf numFmtId="178" fontId="34" fillId="3" borderId="12" xfId="6" applyNumberFormat="1" applyFont="1" applyFill="1" applyBorder="1" applyAlignment="1" applyProtection="1">
      <alignment horizontal="center" vertical="center" wrapText="1"/>
    </xf>
    <xf numFmtId="178" fontId="34" fillId="3" borderId="14" xfId="6" applyNumberFormat="1" applyFont="1" applyFill="1" applyBorder="1" applyAlignment="1" applyProtection="1">
      <alignment horizontal="center" vertical="center" wrapText="1"/>
    </xf>
    <xf numFmtId="178" fontId="34" fillId="3" borderId="12" xfId="7" applyNumberFormat="1" applyFont="1" applyFill="1" applyBorder="1" applyAlignment="1" applyProtection="1">
      <alignment horizontal="center" vertical="center" wrapText="1"/>
    </xf>
    <xf numFmtId="178" fontId="34" fillId="3" borderId="14" xfId="7" applyNumberFormat="1" applyFont="1" applyFill="1" applyBorder="1" applyAlignment="1" applyProtection="1">
      <alignment horizontal="center" vertical="center" wrapText="1"/>
    </xf>
    <xf numFmtId="179" fontId="36" fillId="0" borderId="41" xfId="6" applyNumberFormat="1" applyFont="1" applyFill="1" applyBorder="1" applyAlignment="1" applyProtection="1">
      <alignment horizontal="center" vertical="center"/>
    </xf>
    <xf numFmtId="179" fontId="36" fillId="0" borderId="42" xfId="6" applyNumberFormat="1" applyFont="1" applyFill="1" applyBorder="1" applyAlignment="1" applyProtection="1">
      <alignment horizontal="center" vertical="center"/>
    </xf>
    <xf numFmtId="0" fontId="33" fillId="7" borderId="5" xfId="6" applyFont="1" applyFill="1" applyBorder="1" applyAlignment="1" applyProtection="1">
      <alignment horizontal="left" vertical="center" wrapText="1"/>
      <protection locked="0"/>
    </xf>
    <xf numFmtId="0" fontId="33" fillId="7" borderId="6" xfId="6" applyFont="1" applyFill="1" applyBorder="1" applyAlignment="1" applyProtection="1">
      <alignment horizontal="left" vertical="center" wrapText="1"/>
      <protection locked="0"/>
    </xf>
    <xf numFmtId="0" fontId="33" fillId="7" borderId="7" xfId="6" applyFont="1" applyFill="1" applyBorder="1" applyAlignment="1" applyProtection="1">
      <alignment horizontal="left" vertical="center" wrapText="1"/>
      <protection locked="0"/>
    </xf>
    <xf numFmtId="0" fontId="37" fillId="6" borderId="5" xfId="6" applyFont="1" applyFill="1" applyBorder="1" applyAlignment="1" applyProtection="1">
      <alignment horizontal="center" vertical="center" wrapText="1"/>
      <protection locked="0"/>
    </xf>
    <xf numFmtId="0" fontId="37" fillId="6" borderId="82" xfId="6" applyFont="1" applyFill="1" applyBorder="1" applyAlignment="1" applyProtection="1">
      <alignment horizontal="center" vertical="center" wrapText="1"/>
      <protection locked="0"/>
    </xf>
    <xf numFmtId="0" fontId="33" fillId="6" borderId="81" xfId="6" applyFont="1" applyFill="1" applyBorder="1" applyAlignment="1" applyProtection="1">
      <alignment horizontal="center" vertical="center" wrapText="1"/>
      <protection locked="0"/>
    </xf>
    <xf numFmtId="0" fontId="33" fillId="6" borderId="82" xfId="6" applyFont="1" applyFill="1" applyBorder="1" applyAlignment="1" applyProtection="1">
      <alignment horizontal="center" vertical="center" wrapText="1"/>
      <protection locked="0"/>
    </xf>
    <xf numFmtId="0" fontId="33" fillId="6" borderId="81" xfId="6" applyFont="1" applyFill="1" applyBorder="1" applyAlignment="1" applyProtection="1">
      <alignment horizontal="center" vertical="center" shrinkToFit="1"/>
      <protection locked="0"/>
    </xf>
    <xf numFmtId="0" fontId="33" fillId="6" borderId="6" xfId="6" applyFont="1" applyFill="1" applyBorder="1" applyAlignment="1" applyProtection="1">
      <alignment horizontal="center" vertical="center" shrinkToFit="1"/>
      <protection locked="0"/>
    </xf>
    <xf numFmtId="0" fontId="33" fillId="6" borderId="82" xfId="6" applyFont="1" applyFill="1" applyBorder="1" applyAlignment="1" applyProtection="1">
      <alignment horizontal="center" vertical="center" shrinkToFit="1"/>
      <protection locked="0"/>
    </xf>
    <xf numFmtId="0" fontId="33" fillId="7" borderId="81" xfId="6" applyFont="1" applyFill="1" applyBorder="1" applyAlignment="1" applyProtection="1">
      <alignment horizontal="center" vertical="center" wrapText="1"/>
      <protection locked="0"/>
    </xf>
    <xf numFmtId="0" fontId="33" fillId="7" borderId="6" xfId="6" applyFont="1" applyFill="1" applyBorder="1" applyAlignment="1" applyProtection="1">
      <alignment horizontal="center" vertical="center" wrapText="1"/>
      <protection locked="0"/>
    </xf>
    <xf numFmtId="0" fontId="33" fillId="7" borderId="7" xfId="6" applyFont="1" applyFill="1" applyBorder="1" applyAlignment="1" applyProtection="1">
      <alignment horizontal="center" vertical="center" wrapText="1"/>
      <protection locked="0"/>
    </xf>
    <xf numFmtId="178" fontId="34" fillId="3" borderId="5" xfId="6" applyNumberFormat="1" applyFont="1" applyFill="1" applyBorder="1" applyAlignment="1" applyProtection="1">
      <alignment horizontal="center" vertical="center" wrapText="1"/>
    </xf>
    <xf numFmtId="178" fontId="34" fillId="3" borderId="7" xfId="6" applyNumberFormat="1" applyFont="1" applyFill="1" applyBorder="1" applyAlignment="1" applyProtection="1">
      <alignment horizontal="center" vertical="center" wrapText="1"/>
    </xf>
    <xf numFmtId="178" fontId="34" fillId="3" borderId="5" xfId="7" applyNumberFormat="1" applyFont="1" applyFill="1" applyBorder="1" applyAlignment="1" applyProtection="1">
      <alignment horizontal="center" vertical="center" wrapText="1"/>
    </xf>
    <xf numFmtId="178" fontId="34" fillId="3" borderId="7" xfId="7" applyNumberFormat="1" applyFont="1" applyFill="1" applyBorder="1" applyAlignment="1" applyProtection="1">
      <alignment horizontal="center" vertical="center" wrapText="1"/>
    </xf>
    <xf numFmtId="0" fontId="33" fillId="0" borderId="83" xfId="6" applyFont="1" applyFill="1" applyBorder="1" applyAlignment="1" applyProtection="1">
      <alignment horizontal="center" vertical="center"/>
    </xf>
    <xf numFmtId="0" fontId="33" fillId="0" borderId="85" xfId="6" applyFont="1" applyFill="1" applyBorder="1" applyAlignment="1" applyProtection="1">
      <alignment horizontal="center" vertical="center"/>
    </xf>
    <xf numFmtId="0" fontId="33" fillId="0" borderId="88" xfId="6" applyFont="1" applyFill="1" applyBorder="1" applyAlignment="1" applyProtection="1">
      <alignment horizontal="center" vertical="center"/>
    </xf>
    <xf numFmtId="0" fontId="33" fillId="0" borderId="2" xfId="6" applyFont="1" applyFill="1" applyBorder="1" applyAlignment="1" applyProtection="1">
      <alignment horizontal="center" vertical="center" wrapText="1"/>
    </xf>
    <xf numFmtId="0" fontId="33" fillId="0" borderId="3" xfId="6" applyFont="1" applyFill="1" applyBorder="1" applyAlignment="1" applyProtection="1">
      <alignment horizontal="center" vertical="center" wrapText="1"/>
    </xf>
    <xf numFmtId="0" fontId="33" fillId="0" borderId="0" xfId="6" applyFont="1" applyFill="1" applyBorder="1" applyAlignment="1" applyProtection="1">
      <alignment horizontal="center" vertical="center" wrapText="1"/>
    </xf>
    <xf numFmtId="0" fontId="33" fillId="0" borderId="53" xfId="6" applyFont="1" applyFill="1" applyBorder="1" applyAlignment="1" applyProtection="1">
      <alignment horizontal="center" vertical="center" wrapText="1"/>
    </xf>
    <xf numFmtId="0" fontId="33" fillId="0" borderId="20" xfId="6" applyFont="1" applyFill="1" applyBorder="1" applyAlignment="1" applyProtection="1">
      <alignment horizontal="center" vertical="center" wrapText="1"/>
    </xf>
    <xf numFmtId="0" fontId="33" fillId="0" borderId="21" xfId="6" applyFont="1" applyFill="1" applyBorder="1" applyAlignment="1" applyProtection="1">
      <alignment horizontal="center" vertical="center" wrapText="1"/>
    </xf>
    <xf numFmtId="0" fontId="33" fillId="0" borderId="71" xfId="6" applyFont="1" applyFill="1" applyBorder="1" applyAlignment="1" applyProtection="1">
      <alignment horizontal="center" vertical="center" wrapText="1"/>
    </xf>
    <xf numFmtId="0" fontId="33" fillId="0" borderId="49" xfId="6" applyFont="1" applyFill="1" applyBorder="1" applyAlignment="1" applyProtection="1">
      <alignment horizontal="center" vertical="center" wrapText="1"/>
    </xf>
    <xf numFmtId="0" fontId="33" fillId="0" borderId="72" xfId="6" applyFont="1" applyFill="1" applyBorder="1" applyAlignment="1" applyProtection="1">
      <alignment horizontal="center" vertical="center" wrapText="1"/>
    </xf>
    <xf numFmtId="0" fontId="33" fillId="0" borderId="4" xfId="6" applyFont="1" applyFill="1" applyBorder="1" applyAlignment="1" applyProtection="1">
      <alignment horizontal="center" vertical="center" wrapText="1"/>
    </xf>
    <xf numFmtId="0" fontId="33" fillId="0" borderId="76" xfId="6" applyFont="1" applyFill="1" applyBorder="1" applyAlignment="1" applyProtection="1">
      <alignment horizontal="center" vertical="center" wrapText="1"/>
    </xf>
    <xf numFmtId="0" fontId="33" fillId="0" borderId="22" xfId="6" applyFont="1" applyFill="1" applyBorder="1" applyAlignment="1" applyProtection="1">
      <alignment horizontal="center" vertical="center" wrapText="1"/>
    </xf>
    <xf numFmtId="0" fontId="33" fillId="0" borderId="1" xfId="6" quotePrefix="1" applyFont="1" applyFill="1" applyBorder="1" applyAlignment="1" applyProtection="1">
      <alignment horizontal="center" vertical="center"/>
    </xf>
    <xf numFmtId="0" fontId="33" fillId="0" borderId="2" xfId="6" applyFont="1" applyFill="1" applyBorder="1" applyAlignment="1" applyProtection="1">
      <alignment horizontal="center" vertical="center"/>
    </xf>
    <xf numFmtId="0" fontId="34" fillId="6" borderId="0" xfId="6" applyFont="1" applyFill="1" applyAlignment="1" applyProtection="1">
      <alignment horizontal="center" vertical="center"/>
      <protection locked="0"/>
    </xf>
    <xf numFmtId="0" fontId="34" fillId="7" borderId="0" xfId="6" applyFont="1" applyFill="1" applyAlignment="1" applyProtection="1">
      <alignment horizontal="center" vertical="center"/>
      <protection locked="0"/>
    </xf>
    <xf numFmtId="0" fontId="34" fillId="0" borderId="0" xfId="6" applyFont="1" applyFill="1" applyAlignment="1" applyProtection="1">
      <alignment horizontal="center" vertical="center"/>
    </xf>
    <xf numFmtId="0" fontId="33" fillId="6" borderId="30" xfId="6" applyFont="1" applyFill="1" applyBorder="1" applyAlignment="1" applyProtection="1">
      <alignment horizontal="center" vertical="center"/>
      <protection locked="0"/>
    </xf>
    <xf numFmtId="0" fontId="37" fillId="0" borderId="26" xfId="6" applyFont="1" applyFill="1" applyBorder="1" applyAlignment="1" applyProtection="1">
      <alignment horizontal="center" vertical="center" wrapText="1"/>
    </xf>
    <xf numFmtId="0" fontId="37" fillId="0" borderId="28" xfId="6" applyFont="1" applyFill="1" applyBorder="1" applyAlignment="1" applyProtection="1">
      <alignment horizontal="center" vertical="center" wrapText="1"/>
    </xf>
    <xf numFmtId="0" fontId="37" fillId="0" borderId="29" xfId="6" applyFont="1" applyFill="1" applyBorder="1" applyAlignment="1" applyProtection="1">
      <alignment horizontal="center" vertical="center" wrapText="1"/>
    </xf>
    <xf numFmtId="0" fontId="37" fillId="0" borderId="31" xfId="6" applyFont="1" applyFill="1" applyBorder="1" applyAlignment="1" applyProtection="1">
      <alignment horizontal="center" vertical="center" wrapText="1"/>
    </xf>
    <xf numFmtId="0" fontId="37" fillId="0" borderId="86" xfId="6" applyFont="1" applyFill="1" applyBorder="1" applyAlignment="1" applyProtection="1">
      <alignment horizontal="center" vertical="center" wrapText="1"/>
    </xf>
    <xf numFmtId="0" fontId="37" fillId="0" borderId="87" xfId="6" applyFont="1" applyFill="1" applyBorder="1" applyAlignment="1" applyProtection="1">
      <alignment horizontal="center" vertical="center" wrapText="1"/>
    </xf>
    <xf numFmtId="0" fontId="37" fillId="0" borderId="38" xfId="6" applyFont="1" applyFill="1" applyBorder="1" applyAlignment="1" applyProtection="1">
      <alignment horizontal="center" vertical="center" wrapText="1"/>
    </xf>
    <xf numFmtId="0" fontId="37" fillId="0" borderId="40" xfId="6" applyFont="1" applyFill="1" applyBorder="1" applyAlignment="1" applyProtection="1">
      <alignment horizontal="center" vertical="center" wrapText="1"/>
    </xf>
    <xf numFmtId="0" fontId="33" fillId="0" borderId="84" xfId="6" applyFont="1" applyFill="1" applyBorder="1" applyAlignment="1" applyProtection="1">
      <alignment horizontal="center" vertical="center" wrapText="1"/>
    </xf>
    <xf numFmtId="0" fontId="33" fillId="0" borderId="83" xfId="6" applyFont="1" applyFill="1" applyBorder="1" applyAlignment="1" applyProtection="1">
      <alignment horizontal="center" vertical="center" wrapText="1"/>
    </xf>
    <xf numFmtId="0" fontId="33" fillId="0" borderId="12" xfId="6" applyFont="1" applyFill="1" applyBorder="1" applyAlignment="1" applyProtection="1">
      <alignment horizontal="center" vertical="center"/>
    </xf>
    <xf numFmtId="0" fontId="33" fillId="0" borderId="13" xfId="6" applyFont="1" applyFill="1" applyBorder="1" applyAlignment="1" applyProtection="1">
      <alignment horizontal="center" vertical="center"/>
    </xf>
    <xf numFmtId="0" fontId="33" fillId="0" borderId="14" xfId="6" applyFont="1" applyFill="1" applyBorder="1" applyAlignment="1" applyProtection="1">
      <alignment horizontal="center" vertical="center"/>
    </xf>
    <xf numFmtId="0" fontId="33" fillId="7" borderId="41" xfId="6" applyFont="1" applyFill="1" applyBorder="1" applyAlignment="1" applyProtection="1">
      <alignment horizontal="center" vertical="center"/>
      <protection locked="0"/>
    </xf>
    <xf numFmtId="0" fontId="33" fillId="7" borderId="42" xfId="6" applyFont="1" applyFill="1" applyBorder="1" applyAlignment="1" applyProtection="1">
      <alignment horizontal="center" vertical="center"/>
      <protection locked="0"/>
    </xf>
    <xf numFmtId="0" fontId="33" fillId="3" borderId="41" xfId="6" applyNumberFormat="1" applyFont="1" applyFill="1" applyBorder="1" applyAlignment="1" applyProtection="1">
      <alignment horizontal="center" vertical="center"/>
    </xf>
    <xf numFmtId="0" fontId="33" fillId="3" borderId="42" xfId="6" applyNumberFormat="1" applyFont="1" applyFill="1" applyBorder="1" applyAlignment="1" applyProtection="1">
      <alignment horizontal="center" vertical="center"/>
    </xf>
    <xf numFmtId="181" fontId="36" fillId="0" borderId="41" xfId="6" applyNumberFormat="1" applyFont="1" applyFill="1" applyBorder="1" applyAlignment="1" applyProtection="1">
      <alignment horizontal="right" vertical="center"/>
    </xf>
    <xf numFmtId="181" fontId="36" fillId="0" borderId="42" xfId="6" applyNumberFormat="1" applyFont="1" applyFill="1" applyBorder="1" applyAlignment="1" applyProtection="1">
      <alignment horizontal="right" vertical="center"/>
    </xf>
    <xf numFmtId="181" fontId="36" fillId="7" borderId="41" xfId="6" applyNumberFormat="1" applyFont="1" applyFill="1" applyBorder="1" applyAlignment="1" applyProtection="1">
      <alignment horizontal="right" vertical="center"/>
      <protection locked="0"/>
    </xf>
    <xf numFmtId="181" fontId="36" fillId="7" borderId="42" xfId="6" applyNumberFormat="1" applyFont="1" applyFill="1" applyBorder="1" applyAlignment="1" applyProtection="1">
      <alignment horizontal="right" vertical="center"/>
      <protection locked="0"/>
    </xf>
    <xf numFmtId="0" fontId="35" fillId="0" borderId="30" xfId="6" applyFont="1" applyFill="1" applyBorder="1" applyAlignment="1" applyProtection="1">
      <alignment horizontal="center" vertical="center"/>
    </xf>
    <xf numFmtId="179" fontId="36" fillId="0" borderId="30" xfId="6" applyNumberFormat="1" applyFont="1" applyFill="1" applyBorder="1" applyAlignment="1" applyProtection="1">
      <alignment horizontal="center" vertical="center"/>
    </xf>
    <xf numFmtId="0" fontId="36" fillId="0" borderId="30" xfId="6" applyFont="1" applyFill="1" applyBorder="1" applyAlignment="1" applyProtection="1">
      <alignment horizontal="center" vertical="center"/>
    </xf>
    <xf numFmtId="0" fontId="37" fillId="3" borderId="0" xfId="6" applyFont="1" applyFill="1" applyAlignment="1">
      <alignment horizontal="left" vertical="center"/>
    </xf>
    <xf numFmtId="0" fontId="48" fillId="3" borderId="85" xfId="6" applyFont="1" applyFill="1" applyBorder="1" applyAlignment="1">
      <alignment horizontal="center" vertical="center"/>
    </xf>
    <xf numFmtId="0" fontId="48" fillId="3" borderId="88" xfId="6" applyFont="1" applyFill="1" applyBorder="1" applyAlignment="1">
      <alignment horizontal="center" vertical="center"/>
    </xf>
    <xf numFmtId="177" fontId="36" fillId="0" borderId="30" xfId="6" applyNumberFormat="1" applyFont="1" applyFill="1" applyBorder="1" applyAlignment="1" applyProtection="1">
      <alignment horizontal="center" vertical="center"/>
    </xf>
    <xf numFmtId="0" fontId="37" fillId="0" borderId="0" xfId="6" applyFont="1" applyFill="1" applyBorder="1" applyAlignment="1" applyProtection="1">
      <alignment horizontal="center" vertical="center"/>
    </xf>
    <xf numFmtId="0" fontId="35" fillId="0" borderId="35" xfId="6" applyFont="1" applyFill="1" applyBorder="1" applyAlignment="1" applyProtection="1">
      <alignment horizontal="center" vertical="center"/>
    </xf>
    <xf numFmtId="181" fontId="36" fillId="0" borderId="35" xfId="7" applyNumberFormat="1" applyFont="1" applyFill="1" applyBorder="1" applyAlignment="1" applyProtection="1">
      <alignment horizontal="right" vertical="center"/>
    </xf>
    <xf numFmtId="0" fontId="37" fillId="0" borderId="9" xfId="6" applyFont="1" applyFill="1" applyBorder="1" applyAlignment="1" applyProtection="1">
      <alignment horizontal="right" vertical="center"/>
    </xf>
    <xf numFmtId="0" fontId="33" fillId="7" borderId="33" xfId="6" applyFont="1" applyFill="1" applyBorder="1" applyAlignment="1" applyProtection="1">
      <alignment horizontal="center" vertical="center"/>
      <protection locked="0"/>
    </xf>
    <xf numFmtId="0" fontId="33" fillId="7" borderId="10" xfId="6" applyFont="1" applyFill="1" applyBorder="1" applyAlignment="1" applyProtection="1">
      <alignment horizontal="center" vertical="center"/>
      <protection locked="0"/>
    </xf>
    <xf numFmtId="0" fontId="2" fillId="0" borderId="33" xfId="1" applyBorder="1" applyAlignment="1">
      <alignment horizontal="center" vertical="center"/>
    </xf>
    <xf numFmtId="0" fontId="2" fillId="0" borderId="10" xfId="1" applyBorder="1" applyAlignment="1">
      <alignment horizontal="center" vertical="center"/>
    </xf>
    <xf numFmtId="0" fontId="2" fillId="0" borderId="32" xfId="1" applyBorder="1" applyAlignment="1">
      <alignment horizontal="center" vertical="center"/>
    </xf>
    <xf numFmtId="0" fontId="2" fillId="0" borderId="16" xfId="1" applyBorder="1" applyAlignment="1">
      <alignment horizontal="center" vertical="center"/>
    </xf>
    <xf numFmtId="0" fontId="2" fillId="0" borderId="17" xfId="1" applyBorder="1" applyAlignment="1">
      <alignment horizontal="center" vertical="center"/>
    </xf>
    <xf numFmtId="0" fontId="2" fillId="0" borderId="49" xfId="1" applyBorder="1" applyAlignment="1">
      <alignment horizontal="center" vertical="center"/>
    </xf>
    <xf numFmtId="0" fontId="2" fillId="0" borderId="0" xfId="1" applyBorder="1" applyAlignment="1">
      <alignment horizontal="center" vertical="center"/>
    </xf>
    <xf numFmtId="0" fontId="2" fillId="0" borderId="53" xfId="1" applyBorder="1" applyAlignment="1">
      <alignment horizontal="center" vertical="center"/>
    </xf>
    <xf numFmtId="0" fontId="2" fillId="0" borderId="9" xfId="1" applyBorder="1" applyAlignment="1">
      <alignment horizontal="center" vertical="center"/>
    </xf>
    <xf numFmtId="0" fontId="2" fillId="0" borderId="57" xfId="1" applyBorder="1" applyAlignment="1">
      <alignment horizontal="center" vertical="center"/>
    </xf>
    <xf numFmtId="0" fontId="2" fillId="0" borderId="41" xfId="1" applyFont="1" applyBorder="1" applyAlignment="1">
      <alignment horizontal="center" vertical="center"/>
    </xf>
    <xf numFmtId="0" fontId="2" fillId="0" borderId="13" xfId="1" applyBorder="1" applyAlignment="1">
      <alignment horizontal="center" vertical="center"/>
    </xf>
    <xf numFmtId="0" fontId="2" fillId="0" borderId="42" xfId="1" applyBorder="1" applyAlignment="1">
      <alignment horizontal="center" vertical="center"/>
    </xf>
    <xf numFmtId="0" fontId="2" fillId="0" borderId="30" xfId="1" applyBorder="1" applyAlignment="1">
      <alignment horizontal="center" vertical="center"/>
    </xf>
    <xf numFmtId="0" fontId="2" fillId="0" borderId="57" xfId="1" applyFont="1" applyBorder="1" applyAlignment="1">
      <alignment horizontal="center" vertical="center"/>
    </xf>
    <xf numFmtId="0" fontId="10" fillId="0" borderId="41" xfId="8" applyFont="1" applyBorder="1" applyAlignment="1">
      <alignment horizontal="center" vertical="center"/>
    </xf>
    <xf numFmtId="0" fontId="10" fillId="0" borderId="13" xfId="8" applyFont="1" applyBorder="1" applyAlignment="1">
      <alignment horizontal="center" vertical="center"/>
    </xf>
    <xf numFmtId="0" fontId="10" fillId="0" borderId="42" xfId="8" applyFont="1" applyBorder="1" applyAlignment="1">
      <alignment horizontal="center" vertical="center"/>
    </xf>
    <xf numFmtId="0" fontId="10" fillId="0" borderId="32" xfId="8" applyFont="1" applyFill="1" applyBorder="1" applyAlignment="1">
      <alignment horizontal="center" vertical="center"/>
    </xf>
    <xf numFmtId="0" fontId="10" fillId="0" borderId="16" xfId="8" applyFont="1" applyFill="1" applyBorder="1" applyAlignment="1">
      <alignment horizontal="center" vertical="center"/>
    </xf>
    <xf numFmtId="0" fontId="10" fillId="0" borderId="17" xfId="8" applyFont="1" applyFill="1" applyBorder="1" applyAlignment="1">
      <alignment horizontal="center" vertical="center"/>
    </xf>
    <xf numFmtId="0" fontId="10" fillId="0" borderId="33" xfId="8" applyFont="1" applyFill="1" applyBorder="1" applyAlignment="1">
      <alignment horizontal="center" vertical="center"/>
    </xf>
    <xf numFmtId="0" fontId="10" fillId="0" borderId="9" xfId="8" applyFont="1" applyFill="1" applyBorder="1" applyAlignment="1">
      <alignment horizontal="center" vertical="center"/>
    </xf>
    <xf numFmtId="0" fontId="10" fillId="0" borderId="10" xfId="8" applyFont="1" applyFill="1" applyBorder="1" applyAlignment="1">
      <alignment horizontal="center" vertical="center"/>
    </xf>
    <xf numFmtId="0" fontId="2" fillId="0" borderId="30" xfId="0" applyFont="1" applyBorder="1" applyAlignment="1">
      <alignment horizontal="center" vertical="center"/>
    </xf>
    <xf numFmtId="0" fontId="0" fillId="0" borderId="30" xfId="0" applyBorder="1" applyAlignment="1">
      <alignment horizontal="center" vertical="center"/>
    </xf>
    <xf numFmtId="0" fontId="10" fillId="0" borderId="32" xfId="8" applyFont="1" applyBorder="1" applyAlignment="1">
      <alignment horizontal="center" vertical="center"/>
    </xf>
    <xf numFmtId="0" fontId="10" fillId="0" borderId="16" xfId="8" applyFont="1" applyBorder="1" applyAlignment="1">
      <alignment horizontal="center" vertical="center"/>
    </xf>
    <xf numFmtId="0" fontId="10" fillId="0" borderId="17" xfId="8" applyFont="1" applyBorder="1" applyAlignment="1">
      <alignment horizontal="center" vertical="center"/>
    </xf>
    <xf numFmtId="0" fontId="10" fillId="0" borderId="33" xfId="8" applyFont="1" applyBorder="1" applyAlignment="1">
      <alignment horizontal="center" vertical="center"/>
    </xf>
    <xf numFmtId="0" fontId="10" fillId="0" borderId="9" xfId="8" applyFont="1" applyBorder="1" applyAlignment="1">
      <alignment horizontal="center" vertical="center"/>
    </xf>
    <xf numFmtId="0" fontId="10" fillId="0" borderId="10" xfId="8" applyFont="1" applyBorder="1" applyAlignment="1">
      <alignment horizontal="center" vertical="center"/>
    </xf>
    <xf numFmtId="0" fontId="11" fillId="3" borderId="75" xfId="5" applyFont="1" applyFill="1" applyBorder="1" applyAlignment="1">
      <alignment horizontal="left" vertical="center" wrapText="1"/>
    </xf>
    <xf numFmtId="0" fontId="11" fillId="3" borderId="76" xfId="5" applyFont="1" applyFill="1" applyBorder="1" applyAlignment="1">
      <alignment horizontal="left" vertical="center" wrapText="1"/>
    </xf>
    <xf numFmtId="0" fontId="11" fillId="3" borderId="75" xfId="5" applyFont="1" applyFill="1" applyBorder="1" applyAlignment="1">
      <alignment horizontal="center" vertical="top" wrapText="1"/>
    </xf>
    <xf numFmtId="0" fontId="11" fillId="3" borderId="76" xfId="5" applyFont="1" applyFill="1" applyBorder="1" applyAlignment="1">
      <alignment horizontal="center" vertical="top" wrapText="1"/>
    </xf>
    <xf numFmtId="0" fontId="11" fillId="3" borderId="19" xfId="5" applyFont="1" applyFill="1" applyBorder="1" applyAlignment="1">
      <alignment horizontal="center" vertical="top" wrapText="1"/>
    </xf>
    <xf numFmtId="0" fontId="11" fillId="3" borderId="22" xfId="5" applyFont="1" applyFill="1" applyBorder="1" applyAlignment="1">
      <alignment horizontal="center" vertical="top" wrapText="1"/>
    </xf>
    <xf numFmtId="0" fontId="56" fillId="3" borderId="0" xfId="5" applyFont="1" applyFill="1" applyBorder="1" applyAlignment="1">
      <alignment horizontal="center" vertical="center"/>
    </xf>
    <xf numFmtId="0" fontId="11" fillId="3" borderId="26" xfId="5" applyFont="1" applyFill="1" applyBorder="1" applyAlignment="1">
      <alignment horizontal="center" vertical="center" wrapText="1"/>
    </xf>
    <xf numFmtId="0" fontId="11" fillId="3" borderId="28" xfId="5" applyFont="1" applyFill="1" applyBorder="1" applyAlignment="1">
      <alignment horizontal="center" vertical="center" wrapText="1"/>
    </xf>
    <xf numFmtId="0" fontId="11" fillId="3" borderId="15" xfId="5" applyFont="1" applyFill="1" applyBorder="1" applyAlignment="1">
      <alignment horizontal="left" vertical="center" wrapText="1"/>
    </xf>
    <xf numFmtId="0" fontId="11" fillId="3" borderId="18" xfId="5" applyFont="1" applyFill="1" applyBorder="1" applyAlignment="1">
      <alignment horizontal="left" vertical="center" wrapText="1"/>
    </xf>
    <xf numFmtId="0" fontId="11" fillId="3" borderId="75" xfId="5" applyFont="1" applyFill="1" applyBorder="1" applyAlignment="1">
      <alignment horizontal="left" vertical="top" wrapText="1"/>
    </xf>
    <xf numFmtId="0" fontId="11" fillId="3" borderId="76" xfId="5" applyFont="1" applyFill="1" applyBorder="1" applyAlignment="1">
      <alignment horizontal="left" vertical="top" wrapText="1"/>
    </xf>
    <xf numFmtId="0" fontId="2" fillId="0" borderId="2" xfId="9" applyFont="1" applyBorder="1" applyAlignment="1">
      <alignment horizontal="center" vertical="center"/>
    </xf>
    <xf numFmtId="0" fontId="2" fillId="0" borderId="1" xfId="9" applyFont="1" applyBorder="1" applyAlignment="1">
      <alignment horizontal="left" vertical="center"/>
    </xf>
    <xf numFmtId="0" fontId="2" fillId="0" borderId="2" xfId="9" applyFont="1" applyBorder="1" applyAlignment="1">
      <alignment horizontal="left" vertical="center"/>
    </xf>
    <xf numFmtId="0" fontId="2" fillId="0" borderId="4" xfId="9" applyFont="1" applyBorder="1" applyAlignment="1">
      <alignment horizontal="left" vertical="center"/>
    </xf>
    <xf numFmtId="0" fontId="58" fillId="0" borderId="0" xfId="9" applyFont="1" applyAlignment="1">
      <alignment horizontal="left" vertical="center" wrapText="1"/>
    </xf>
    <xf numFmtId="0" fontId="58" fillId="0" borderId="0" xfId="9" applyFont="1" applyAlignment="1">
      <alignment horizontal="left" vertical="center"/>
    </xf>
    <xf numFmtId="0" fontId="58" fillId="0" borderId="0" xfId="9" applyFont="1" applyBorder="1" applyAlignment="1">
      <alignment horizontal="left" vertical="center" wrapText="1"/>
    </xf>
    <xf numFmtId="0" fontId="58" fillId="0" borderId="0" xfId="8" applyFont="1" applyBorder="1" applyAlignment="1">
      <alignment horizontal="left" vertical="center" wrapText="1"/>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75"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76" xfId="9" applyFont="1" applyFill="1" applyBorder="1" applyAlignment="1">
      <alignment horizontal="center" vertical="center"/>
    </xf>
    <xf numFmtId="0" fontId="3" fillId="0" borderId="0" xfId="9" applyFont="1" applyBorder="1" applyAlignment="1">
      <alignment horizontal="center" vertical="center"/>
    </xf>
    <xf numFmtId="0" fontId="3" fillId="0" borderId="20" xfId="9" applyFont="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4" xfId="9" applyFont="1" applyBorder="1" applyAlignment="1">
      <alignment horizontal="center" vertical="center"/>
    </xf>
    <xf numFmtId="0" fontId="2" fillId="0" borderId="9" xfId="9" applyFont="1" applyBorder="1" applyAlignment="1">
      <alignment horizontal="center" vertical="center"/>
    </xf>
    <xf numFmtId="0" fontId="2" fillId="0" borderId="11" xfId="9" applyFont="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22" xfId="9" applyFont="1" applyFill="1" applyBorder="1" applyAlignment="1">
      <alignment horizontal="center" vertical="center"/>
    </xf>
    <xf numFmtId="0" fontId="57" fillId="0" borderId="16" xfId="9" applyFont="1" applyBorder="1" applyAlignment="1">
      <alignment horizontal="center" vertical="center" wrapText="1"/>
    </xf>
    <xf numFmtId="0" fontId="57" fillId="0" borderId="16" xfId="9" applyFont="1" applyBorder="1" applyAlignment="1">
      <alignment horizontal="center" vertical="center"/>
    </xf>
    <xf numFmtId="0" fontId="57" fillId="0" borderId="18" xfId="9" applyFont="1" applyBorder="1" applyAlignment="1">
      <alignment horizontal="center" vertical="center"/>
    </xf>
    <xf numFmtId="0" fontId="57" fillId="0" borderId="20" xfId="9" applyFont="1" applyBorder="1" applyAlignment="1">
      <alignment horizontal="center" vertical="center"/>
    </xf>
    <xf numFmtId="0" fontId="57" fillId="0" borderId="22" xfId="9" applyFont="1" applyBorder="1" applyAlignment="1">
      <alignment horizontal="center" vertical="center"/>
    </xf>
    <xf numFmtId="0" fontId="55" fillId="3" borderId="9" xfId="5" applyFont="1" applyFill="1" applyBorder="1" applyAlignment="1">
      <alignment horizontal="left" vertical="top" wrapText="1"/>
    </xf>
    <xf numFmtId="0" fontId="55" fillId="3" borderId="10" xfId="5" applyFont="1" applyFill="1" applyBorder="1" applyAlignment="1">
      <alignment horizontal="left" vertical="top" wrapText="1"/>
    </xf>
    <xf numFmtId="0" fontId="55" fillId="3" borderId="49" xfId="5" applyFont="1" applyFill="1" applyBorder="1" applyAlignment="1">
      <alignment horizontal="left" vertical="top" wrapText="1"/>
    </xf>
    <xf numFmtId="0" fontId="55" fillId="3" borderId="0" xfId="5" applyFont="1" applyFill="1" applyBorder="1" applyAlignment="1">
      <alignment horizontal="left" vertical="top"/>
    </xf>
    <xf numFmtId="0" fontId="55" fillId="3" borderId="53" xfId="5" applyFont="1" applyFill="1" applyBorder="1" applyAlignment="1">
      <alignment horizontal="left" vertical="top"/>
    </xf>
    <xf numFmtId="0" fontId="55" fillId="3" borderId="0" xfId="5" applyFont="1" applyFill="1" applyBorder="1" applyAlignment="1">
      <alignment horizontal="left" vertical="top" wrapText="1"/>
    </xf>
    <xf numFmtId="0" fontId="55" fillId="3" borderId="53" xfId="5" applyFont="1" applyFill="1" applyBorder="1" applyAlignment="1">
      <alignment horizontal="left" vertical="top" wrapText="1"/>
    </xf>
    <xf numFmtId="0" fontId="60" fillId="3" borderId="32" xfId="5" applyFont="1" applyFill="1" applyBorder="1" applyAlignment="1">
      <alignment horizontal="center" vertical="top"/>
    </xf>
    <xf numFmtId="0" fontId="60" fillId="3" borderId="16" xfId="5" applyFont="1" applyFill="1" applyBorder="1" applyAlignment="1">
      <alignment horizontal="center" vertical="top"/>
    </xf>
    <xf numFmtId="0" fontId="60" fillId="3" borderId="17" xfId="5" applyFont="1" applyFill="1" applyBorder="1" applyAlignment="1">
      <alignment horizontal="center" vertical="top"/>
    </xf>
    <xf numFmtId="0" fontId="60" fillId="3" borderId="0" xfId="5" applyFont="1" applyFill="1" applyBorder="1" applyAlignment="1">
      <alignment horizontal="left" vertical="top"/>
    </xf>
    <xf numFmtId="0" fontId="54" fillId="3" borderId="0" xfId="5" applyFont="1" applyFill="1" applyBorder="1" applyAlignment="1">
      <alignment horizontal="center" vertical="center"/>
    </xf>
    <xf numFmtId="0" fontId="56" fillId="3" borderId="0" xfId="5" applyFont="1" applyFill="1" applyBorder="1" applyAlignment="1">
      <alignment horizontal="right"/>
    </xf>
    <xf numFmtId="0" fontId="55" fillId="3" borderId="0" xfId="5" applyFont="1" applyFill="1" applyBorder="1" applyAlignment="1">
      <alignment horizontal="left" vertical="center"/>
    </xf>
    <xf numFmtId="0" fontId="55" fillId="3" borderId="9" xfId="5" applyFont="1" applyFill="1" applyBorder="1" applyAlignment="1">
      <alignment horizontal="left" vertical="center"/>
    </xf>
    <xf numFmtId="0" fontId="55" fillId="3" borderId="16" xfId="5" applyFont="1" applyFill="1" applyBorder="1" applyAlignment="1">
      <alignment horizontal="left"/>
    </xf>
    <xf numFmtId="0" fontId="60" fillId="3" borderId="9" xfId="5" applyFont="1" applyFill="1" applyBorder="1" applyAlignment="1">
      <alignment horizontal="center"/>
    </xf>
    <xf numFmtId="0" fontId="54" fillId="3" borderId="0" xfId="5" applyFont="1" applyFill="1" applyBorder="1" applyAlignment="1">
      <alignment horizontal="center" vertical="top"/>
    </xf>
    <xf numFmtId="0" fontId="12" fillId="3" borderId="0" xfId="5" applyFont="1" applyFill="1" applyBorder="1" applyAlignment="1">
      <alignment horizontal="left" vertical="top" wrapText="1"/>
    </xf>
    <xf numFmtId="0" fontId="60" fillId="3" borderId="0" xfId="5" applyFont="1" applyFill="1" applyBorder="1" applyAlignment="1">
      <alignment horizontal="center" vertical="top"/>
    </xf>
    <xf numFmtId="0" fontId="38" fillId="0" borderId="0" xfId="1" applyFont="1" applyAlignment="1">
      <alignment vertical="center"/>
    </xf>
    <xf numFmtId="0" fontId="38" fillId="0" borderId="0" xfId="1" applyFont="1" applyAlignment="1">
      <alignment horizontal="left" vertical="center"/>
    </xf>
    <xf numFmtId="0" fontId="38" fillId="0" borderId="41" xfId="1" applyFont="1" applyBorder="1" applyAlignment="1">
      <alignment horizontal="center" vertical="center" wrapText="1"/>
    </xf>
    <xf numFmtId="0" fontId="38" fillId="0" borderId="13"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41" xfId="1" applyFont="1" applyBorder="1" applyAlignment="1">
      <alignment horizontal="center" vertical="center"/>
    </xf>
    <xf numFmtId="0" fontId="38" fillId="0" borderId="13" xfId="1" applyFont="1" applyBorder="1" applyAlignment="1">
      <alignment horizontal="center" vertical="center"/>
    </xf>
    <xf numFmtId="0" fontId="38" fillId="0" borderId="42" xfId="1" applyFont="1" applyBorder="1" applyAlignment="1">
      <alignment horizontal="center" vertical="center"/>
    </xf>
    <xf numFmtId="0" fontId="38" fillId="0" borderId="0" xfId="1" applyFont="1" applyAlignment="1">
      <alignment horizontal="center" vertical="center"/>
    </xf>
    <xf numFmtId="0" fontId="38" fillId="0" borderId="0" xfId="1" applyFont="1" applyAlignment="1">
      <alignment horizontal="right" vertical="center"/>
    </xf>
    <xf numFmtId="0" fontId="38" fillId="0" borderId="0" xfId="1" applyFont="1" applyAlignment="1">
      <alignment horizontal="right" vertical="center"/>
    </xf>
    <xf numFmtId="0" fontId="38" fillId="0" borderId="0" xfId="1" applyFont="1" applyAlignment="1">
      <alignment horizontal="center" vertical="center"/>
    </xf>
    <xf numFmtId="0" fontId="38" fillId="0" borderId="0" xfId="1" applyFont="1" applyAlignment="1">
      <alignment horizontal="center" vertical="top"/>
    </xf>
    <xf numFmtId="0" fontId="38" fillId="0" borderId="0" xfId="1" applyFont="1" applyAlignment="1">
      <alignment horizontal="justify" vertical="center" wrapText="1"/>
    </xf>
    <xf numFmtId="0" fontId="38" fillId="0" borderId="32" xfId="1" applyFont="1" applyBorder="1" applyAlignment="1">
      <alignment horizontal="center" vertical="center" wrapText="1"/>
    </xf>
    <xf numFmtId="0" fontId="38" fillId="0" borderId="17" xfId="1" applyFont="1" applyBorder="1" applyAlignment="1">
      <alignment horizontal="center" vertical="center" wrapText="1"/>
    </xf>
    <xf numFmtId="0" fontId="38" fillId="0" borderId="34" xfId="1" applyFont="1" applyBorder="1" applyAlignment="1">
      <alignment horizontal="center" vertical="center" textRotation="255" wrapText="1"/>
    </xf>
    <xf numFmtId="0" fontId="38" fillId="0" borderId="32" xfId="1" applyFont="1" applyBorder="1" applyAlignment="1">
      <alignment horizontal="left" vertical="center" wrapText="1"/>
    </xf>
    <xf numFmtId="0" fontId="38" fillId="0" borderId="16" xfId="1" applyFont="1" applyBorder="1" applyAlignment="1">
      <alignment horizontal="left" vertical="center" wrapText="1"/>
    </xf>
    <xf numFmtId="0" fontId="2" fillId="0" borderId="16" xfId="1" applyBorder="1" applyAlignment="1">
      <alignment horizontal="left" vertical="center" wrapText="1"/>
    </xf>
    <xf numFmtId="0" fontId="38" fillId="0" borderId="46" xfId="1" applyFont="1" applyBorder="1" applyAlignment="1">
      <alignment horizontal="center" vertical="center"/>
    </xf>
    <xf numFmtId="0" fontId="38" fillId="0" borderId="47" xfId="1" applyFont="1" applyBorder="1" applyAlignment="1">
      <alignment horizontal="center" vertical="center"/>
    </xf>
    <xf numFmtId="0" fontId="38" fillId="0" borderId="48" xfId="1" applyFont="1" applyBorder="1" applyAlignment="1">
      <alignment horizontal="center" vertical="center"/>
    </xf>
    <xf numFmtId="0" fontId="38" fillId="0" borderId="57" xfId="1" applyFont="1" applyBorder="1" applyAlignment="1">
      <alignment horizontal="center" vertical="center" textRotation="255" wrapText="1"/>
    </xf>
    <xf numFmtId="0" fontId="38" fillId="0" borderId="49" xfId="1" applyFont="1" applyBorder="1" applyAlignment="1">
      <alignment horizontal="left" vertical="center" wrapText="1"/>
    </xf>
    <xf numFmtId="0" fontId="38" fillId="0" borderId="0" xfId="1" applyFont="1" applyAlignment="1">
      <alignment horizontal="left" vertical="center" wrapText="1"/>
    </xf>
    <xf numFmtId="0" fontId="38" fillId="0" borderId="54" xfId="1" applyFont="1" applyBorder="1" applyAlignment="1">
      <alignment horizontal="center" vertical="center"/>
    </xf>
    <xf numFmtId="0" fontId="38" fillId="0" borderId="55" xfId="1" applyFont="1" applyBorder="1" applyAlignment="1">
      <alignment horizontal="center" vertical="center"/>
    </xf>
    <xf numFmtId="0" fontId="38" fillId="0" borderId="56" xfId="1" applyFont="1" applyBorder="1" applyAlignment="1">
      <alignment horizontal="center" vertical="center"/>
    </xf>
    <xf numFmtId="0" fontId="38" fillId="0" borderId="17" xfId="1" applyFont="1" applyBorder="1" applyAlignment="1">
      <alignment horizontal="left" vertical="center" wrapText="1"/>
    </xf>
    <xf numFmtId="0" fontId="38" fillId="0" borderId="16" xfId="1" applyFont="1" applyBorder="1" applyAlignment="1">
      <alignment horizontal="center" vertical="center" wrapText="1"/>
    </xf>
    <xf numFmtId="0" fontId="38" fillId="0" borderId="16" xfId="1" applyFont="1" applyBorder="1" applyAlignment="1">
      <alignment vertical="center" wrapText="1"/>
    </xf>
    <xf numFmtId="0" fontId="38" fillId="0" borderId="53" xfId="1" applyFont="1" applyBorder="1" applyAlignment="1">
      <alignment horizontal="left" vertical="center" wrapText="1"/>
    </xf>
    <xf numFmtId="0" fontId="38" fillId="0" borderId="106" xfId="1" applyFont="1" applyBorder="1" applyAlignment="1">
      <alignment horizontal="center" vertical="center" wrapText="1"/>
    </xf>
    <xf numFmtId="0" fontId="38" fillId="0" borderId="107" xfId="1" applyFont="1" applyBorder="1" applyAlignment="1">
      <alignment horizontal="center" vertical="center" wrapText="1"/>
    </xf>
    <xf numFmtId="0" fontId="38" fillId="0" borderId="0" xfId="1" applyFont="1" applyAlignment="1">
      <alignment vertical="center" wrapText="1"/>
    </xf>
    <xf numFmtId="0" fontId="38" fillId="0" borderId="108" xfId="1" applyFont="1" applyBorder="1" applyAlignment="1">
      <alignment horizontal="center" vertical="center" wrapText="1"/>
    </xf>
    <xf numFmtId="0" fontId="38" fillId="0" borderId="33" xfId="1" applyFont="1" applyBorder="1" applyAlignment="1">
      <alignment horizontal="left" vertical="center" wrapText="1"/>
    </xf>
    <xf numFmtId="0" fontId="38" fillId="0" borderId="9" xfId="1" applyFont="1" applyBorder="1" applyAlignment="1">
      <alignment horizontal="left" vertical="center" wrapText="1"/>
    </xf>
    <xf numFmtId="0" fontId="38" fillId="0" borderId="10" xfId="1" applyFont="1" applyBorder="1" applyAlignment="1">
      <alignment horizontal="left" vertical="center" wrapText="1"/>
    </xf>
    <xf numFmtId="0" fontId="38" fillId="0" borderId="50" xfId="1" applyFont="1" applyBorder="1" applyAlignment="1">
      <alignment horizontal="justify" vertical="center" wrapText="1"/>
    </xf>
    <xf numFmtId="0" fontId="38" fillId="0" borderId="51" xfId="1" applyFont="1" applyBorder="1" applyAlignment="1">
      <alignment horizontal="justify" vertical="center" wrapText="1"/>
    </xf>
    <xf numFmtId="0" fontId="38" fillId="0" borderId="52" xfId="1" applyFont="1" applyBorder="1" applyAlignment="1">
      <alignment horizontal="justify" vertical="center" wrapText="1"/>
    </xf>
    <xf numFmtId="0" fontId="38" fillId="0" borderId="41" xfId="1" applyFont="1" applyBorder="1" applyAlignment="1">
      <alignment horizontal="left" vertical="center" wrapText="1"/>
    </xf>
    <xf numFmtId="0" fontId="38" fillId="0" borderId="13" xfId="1" applyFont="1" applyBorder="1" applyAlignment="1">
      <alignment horizontal="left" vertical="center" wrapText="1"/>
    </xf>
    <xf numFmtId="0" fontId="38" fillId="0" borderId="42" xfId="1" applyFont="1" applyBorder="1" applyAlignment="1">
      <alignment horizontal="left" vertical="center" wrapText="1"/>
    </xf>
    <xf numFmtId="0" fontId="38" fillId="0" borderId="30" xfId="1" applyFont="1" applyBorder="1" applyAlignment="1">
      <alignment horizontal="left" wrapText="1"/>
    </xf>
    <xf numFmtId="0" fontId="38" fillId="0" borderId="41" xfId="1" applyFont="1" applyBorder="1" applyAlignment="1">
      <alignment horizontal="center" wrapText="1"/>
    </xf>
    <xf numFmtId="0" fontId="38" fillId="0" borderId="13" xfId="1" applyFont="1" applyBorder="1" applyAlignment="1">
      <alignment horizontal="center" wrapText="1"/>
    </xf>
    <xf numFmtId="0" fontId="38" fillId="0" borderId="42" xfId="1" applyFont="1" applyBorder="1" applyAlignment="1">
      <alignment horizontal="center" wrapText="1"/>
    </xf>
    <xf numFmtId="0" fontId="38" fillId="0" borderId="0" xfId="1" applyFont="1"/>
    <xf numFmtId="0" fontId="2" fillId="0" borderId="30" xfId="1" applyBorder="1" applyAlignment="1">
      <alignment horizontal="left" wrapText="1"/>
    </xf>
    <xf numFmtId="0" fontId="2" fillId="0" borderId="41" xfId="1" applyBorder="1" applyAlignment="1">
      <alignment horizontal="left" wrapText="1"/>
    </xf>
    <xf numFmtId="0" fontId="38" fillId="0" borderId="41" xfId="1" applyFont="1" applyBorder="1" applyAlignment="1">
      <alignment horizontal="center"/>
    </xf>
    <xf numFmtId="0" fontId="38" fillId="0" borderId="13" xfId="1" applyFont="1" applyBorder="1" applyAlignment="1">
      <alignment horizontal="center"/>
    </xf>
    <xf numFmtId="0" fontId="38" fillId="0" borderId="42" xfId="1" applyFont="1" applyBorder="1" applyAlignment="1">
      <alignment horizontal="center"/>
    </xf>
    <xf numFmtId="0" fontId="38" fillId="0" borderId="30" xfId="1" applyFont="1" applyBorder="1" applyAlignment="1">
      <alignment horizontal="left" vertical="center" wrapText="1"/>
    </xf>
    <xf numFmtId="0" fontId="2" fillId="0" borderId="30" xfId="1" applyBorder="1" applyAlignment="1">
      <alignment horizontal="left" vertical="center" wrapText="1"/>
    </xf>
    <xf numFmtId="0" fontId="38" fillId="0" borderId="35" xfId="1" applyFont="1" applyBorder="1" applyAlignment="1">
      <alignment horizontal="center" vertical="center" textRotation="255" wrapText="1"/>
    </xf>
    <xf numFmtId="0" fontId="38" fillId="0" borderId="34" xfId="1" applyFont="1" applyBorder="1" applyAlignment="1">
      <alignment horizontal="left" vertical="center" wrapText="1"/>
    </xf>
    <xf numFmtId="0" fontId="2" fillId="0" borderId="34" xfId="1" applyBorder="1" applyAlignment="1">
      <alignment horizontal="left" vertical="center" wrapText="1"/>
    </xf>
    <xf numFmtId="0" fontId="38" fillId="0" borderId="34" xfId="1" applyFont="1" applyBorder="1" applyAlignment="1">
      <alignment horizontal="center" vertical="center" textRotation="255" shrinkToFit="1"/>
    </xf>
    <xf numFmtId="0" fontId="38" fillId="0" borderId="57" xfId="1" applyFont="1" applyBorder="1" applyAlignment="1">
      <alignment horizontal="center" vertical="center" textRotation="255" shrinkToFit="1"/>
    </xf>
    <xf numFmtId="0" fontId="49" fillId="0" borderId="30" xfId="1" applyFont="1" applyBorder="1" applyAlignment="1">
      <alignment horizontal="left" vertical="center" wrapText="1"/>
    </xf>
    <xf numFmtId="0" fontId="38" fillId="0" borderId="35" xfId="1" applyFont="1" applyBorder="1" applyAlignment="1">
      <alignment horizontal="center" vertical="center" textRotation="255" shrinkToFit="1"/>
    </xf>
    <xf numFmtId="0" fontId="49" fillId="0" borderId="34" xfId="1" applyFont="1" applyBorder="1" applyAlignment="1">
      <alignment horizontal="center" vertical="center" textRotation="255" wrapText="1" shrinkToFit="1"/>
    </xf>
    <xf numFmtId="0" fontId="38" fillId="0" borderId="16" xfId="1" applyFont="1" applyBorder="1" applyAlignment="1">
      <alignment horizontal="left" wrapText="1"/>
    </xf>
    <xf numFmtId="0" fontId="38" fillId="0" borderId="32" xfId="1" applyFont="1" applyBorder="1" applyAlignment="1">
      <alignment horizontal="center" wrapText="1"/>
    </xf>
    <xf numFmtId="0" fontId="38" fillId="0" borderId="17" xfId="1" applyFont="1" applyBorder="1" applyAlignment="1">
      <alignment horizontal="center" wrapText="1"/>
    </xf>
    <xf numFmtId="0" fontId="38" fillId="0" borderId="17" xfId="1" applyFont="1" applyBorder="1" applyAlignment="1">
      <alignment horizontal="left" wrapText="1"/>
    </xf>
    <xf numFmtId="0" fontId="38" fillId="0" borderId="32" xfId="1" applyFont="1" applyBorder="1" applyAlignment="1">
      <alignment horizontal="left" vertical="top" wrapText="1"/>
    </xf>
    <xf numFmtId="0" fontId="38" fillId="0" borderId="16" xfId="1" applyFont="1" applyBorder="1" applyAlignment="1">
      <alignment horizontal="left" vertical="top" wrapText="1"/>
    </xf>
    <xf numFmtId="0" fontId="38" fillId="0" borderId="17" xfId="1" applyFont="1" applyBorder="1" applyAlignment="1">
      <alignment horizontal="left" vertical="top" wrapText="1"/>
    </xf>
    <xf numFmtId="0" fontId="38" fillId="0" borderId="32" xfId="1" applyFont="1" applyBorder="1" applyAlignment="1">
      <alignment horizontal="left" wrapText="1"/>
    </xf>
    <xf numFmtId="0" fontId="49" fillId="0" borderId="35" xfId="1" applyFont="1" applyBorder="1" applyAlignment="1">
      <alignment horizontal="center" vertical="center" textRotation="255" wrapText="1" shrinkToFit="1"/>
    </xf>
    <xf numFmtId="0" fontId="38" fillId="0" borderId="9" xfId="1" applyFont="1" applyBorder="1" applyAlignment="1">
      <alignment horizontal="left" wrapText="1"/>
    </xf>
    <xf numFmtId="0" fontId="38" fillId="0" borderId="33" xfId="1" applyFont="1" applyBorder="1" applyAlignment="1">
      <alignment horizontal="center" wrapText="1"/>
    </xf>
    <xf numFmtId="0" fontId="38" fillId="0" borderId="10" xfId="1" applyFont="1" applyBorder="1" applyAlignment="1">
      <alignment horizontal="center" wrapText="1"/>
    </xf>
    <xf numFmtId="0" fontId="38" fillId="0" borderId="10" xfId="1" applyFont="1" applyBorder="1" applyAlignment="1">
      <alignment horizontal="left" wrapText="1"/>
    </xf>
    <xf numFmtId="0" fontId="38" fillId="0" borderId="33" xfId="1" applyFont="1" applyBorder="1" applyAlignment="1">
      <alignment horizontal="left" vertical="top" wrapText="1"/>
    </xf>
    <xf numFmtId="0" fontId="38" fillId="0" borderId="9" xfId="1" applyFont="1" applyBorder="1" applyAlignment="1">
      <alignment horizontal="left" vertical="top" wrapText="1"/>
    </xf>
    <xf numFmtId="0" fontId="38" fillId="0" borderId="10" xfId="1" applyFont="1" applyBorder="1" applyAlignment="1">
      <alignment horizontal="left" vertical="top" wrapText="1"/>
    </xf>
    <xf numFmtId="0" fontId="38" fillId="0" borderId="33" xfId="1" applyFont="1" applyBorder="1" applyAlignment="1">
      <alignment horizontal="left" wrapText="1"/>
    </xf>
    <xf numFmtId="0" fontId="38" fillId="0" borderId="0" xfId="1" applyFont="1" applyAlignment="1">
      <alignment horizontal="left" wrapText="1"/>
    </xf>
    <xf numFmtId="0" fontId="38" fillId="0" borderId="49" xfId="1" applyFont="1" applyBorder="1" applyAlignment="1">
      <alignment horizontal="left" wrapText="1"/>
    </xf>
    <xf numFmtId="0" fontId="38" fillId="0" borderId="53" xfId="1" applyFont="1" applyBorder="1" applyAlignment="1">
      <alignment horizontal="left" wrapText="1"/>
    </xf>
    <xf numFmtId="0" fontId="38" fillId="0" borderId="53" xfId="1" applyFont="1" applyBorder="1"/>
    <xf numFmtId="0" fontId="49" fillId="0" borderId="57" xfId="1" applyFont="1" applyBorder="1" applyAlignment="1">
      <alignment horizontal="center" vertical="center" textRotation="255" wrapText="1" shrinkToFit="1"/>
    </xf>
    <xf numFmtId="0" fontId="38" fillId="0" borderId="33" xfId="1" applyFont="1" applyBorder="1" applyAlignment="1">
      <alignment horizontal="center" vertical="center" textRotation="255" wrapText="1"/>
    </xf>
    <xf numFmtId="0" fontId="38" fillId="0" borderId="109" xfId="1" applyFont="1" applyBorder="1" applyAlignment="1">
      <alignment horizontal="left" vertical="center" wrapText="1"/>
    </xf>
    <xf numFmtId="0" fontId="38" fillId="0" borderId="110" xfId="1" applyFont="1" applyBorder="1" applyAlignment="1">
      <alignment horizontal="center" vertical="center" wrapText="1"/>
    </xf>
    <xf numFmtId="0" fontId="38" fillId="0" borderId="111" xfId="1" applyFont="1" applyBorder="1" applyAlignment="1">
      <alignment horizontal="center" vertical="center" wrapText="1"/>
    </xf>
    <xf numFmtId="0" fontId="38" fillId="0" borderId="110" xfId="1" applyFont="1" applyBorder="1" applyAlignment="1">
      <alignment horizontal="center" wrapText="1"/>
    </xf>
    <xf numFmtId="0" fontId="38" fillId="0" borderId="9" xfId="1" applyFont="1" applyBorder="1" applyAlignment="1">
      <alignment horizontal="center" wrapText="1"/>
    </xf>
    <xf numFmtId="0" fontId="49" fillId="0" borderId="33" xfId="1" applyFont="1" applyBorder="1" applyAlignment="1">
      <alignment horizontal="center" vertical="center"/>
    </xf>
    <xf numFmtId="0" fontId="49" fillId="0" borderId="9" xfId="1" applyFont="1" applyBorder="1" applyAlignment="1">
      <alignment horizontal="left" vertical="center" wrapText="1"/>
    </xf>
    <xf numFmtId="0" fontId="49" fillId="0" borderId="9" xfId="1" applyFont="1" applyBorder="1" applyAlignment="1">
      <alignment horizontal="center" vertical="center"/>
    </xf>
    <xf numFmtId="0" fontId="49" fillId="0" borderId="10" xfId="1" applyFont="1" applyBorder="1" applyAlignment="1">
      <alignment horizontal="left" vertical="center" wrapText="1"/>
    </xf>
    <xf numFmtId="0" fontId="38" fillId="0" borderId="33" xfId="1" applyFont="1" applyBorder="1" applyAlignment="1">
      <alignment horizontal="center" vertical="center"/>
    </xf>
    <xf numFmtId="0" fontId="38" fillId="0" borderId="9" xfId="1" applyFont="1" applyBorder="1" applyAlignment="1">
      <alignment horizontal="center" vertical="center"/>
    </xf>
    <xf numFmtId="0" fontId="38" fillId="0" borderId="41" xfId="1" applyFont="1" applyBorder="1" applyAlignment="1">
      <alignment horizontal="center" vertical="center" textRotation="255" wrapText="1"/>
    </xf>
    <xf numFmtId="0" fontId="38" fillId="0" borderId="112" xfId="1" applyFont="1" applyBorder="1" applyAlignment="1">
      <alignment horizontal="center" vertical="center" wrapText="1"/>
    </xf>
    <xf numFmtId="0" fontId="38" fillId="0" borderId="109" xfId="1" applyFont="1" applyBorder="1" applyAlignment="1">
      <alignment horizontal="center" vertical="center" wrapText="1"/>
    </xf>
    <xf numFmtId="0" fontId="38" fillId="0" borderId="112" xfId="1" applyFont="1" applyBorder="1" applyAlignment="1">
      <alignment horizontal="center" wrapText="1"/>
    </xf>
    <xf numFmtId="0" fontId="49" fillId="0" borderId="41" xfId="1" applyFont="1" applyBorder="1" applyAlignment="1">
      <alignment horizontal="center" vertical="center"/>
    </xf>
    <xf numFmtId="0" fontId="49" fillId="0" borderId="13" xfId="1" applyFont="1" applyBorder="1" applyAlignment="1">
      <alignment horizontal="left" vertical="center" wrapText="1"/>
    </xf>
    <xf numFmtId="0" fontId="49" fillId="0" borderId="13" xfId="1" applyFont="1" applyBorder="1" applyAlignment="1">
      <alignment horizontal="center" vertical="center"/>
    </xf>
    <xf numFmtId="0" fontId="49" fillId="0" borderId="42" xfId="1" applyFont="1" applyBorder="1" applyAlignment="1">
      <alignment horizontal="left" vertical="center" wrapText="1"/>
    </xf>
    <xf numFmtId="0" fontId="38" fillId="0" borderId="41" xfId="1" applyFont="1" applyBorder="1" applyAlignment="1">
      <alignment horizontal="left" wrapText="1"/>
    </xf>
    <xf numFmtId="0" fontId="38" fillId="0" borderId="13" xfId="1" applyFont="1" applyBorder="1" applyAlignment="1">
      <alignment horizontal="left" wrapText="1"/>
    </xf>
    <xf numFmtId="0" fontId="38" fillId="0" borderId="42" xfId="1" applyFont="1" applyBorder="1" applyAlignment="1">
      <alignment horizontal="left" wrapText="1"/>
    </xf>
    <xf numFmtId="0" fontId="38" fillId="0" borderId="113" xfId="1" applyFont="1" applyBorder="1" applyAlignment="1">
      <alignment horizontal="left" wrapText="1"/>
    </xf>
    <xf numFmtId="0" fontId="38" fillId="0" borderId="114" xfId="1" applyFont="1" applyBorder="1" applyAlignment="1">
      <alignment horizontal="justify" wrapText="1"/>
    </xf>
    <xf numFmtId="0" fontId="38" fillId="0" borderId="114" xfId="1" applyFont="1" applyBorder="1"/>
    <xf numFmtId="0" fontId="38" fillId="0" borderId="115" xfId="1" applyFont="1" applyBorder="1"/>
    <xf numFmtId="0" fontId="38" fillId="0" borderId="30" xfId="1" applyFont="1" applyBorder="1" applyAlignment="1">
      <alignment horizontal="center"/>
    </xf>
    <xf numFmtId="0" fontId="38" fillId="0" borderId="49" xfId="1" applyFont="1" applyBorder="1" applyAlignment="1">
      <alignment horizontal="left" vertical="top" wrapText="1"/>
    </xf>
    <xf numFmtId="0" fontId="38" fillId="0" borderId="0" xfId="1" applyFont="1" applyAlignment="1">
      <alignment horizontal="left" vertical="top" wrapText="1"/>
    </xf>
    <xf numFmtId="0" fontId="38" fillId="0" borderId="53" xfId="1" applyFont="1" applyBorder="1" applyAlignment="1">
      <alignment horizontal="left" vertical="top" wrapText="1"/>
    </xf>
    <xf numFmtId="0" fontId="38" fillId="0" borderId="0" xfId="1" applyFont="1" applyAlignment="1">
      <alignment horizontal="left"/>
    </xf>
    <xf numFmtId="0" fontId="38" fillId="0" borderId="9" xfId="1" applyFont="1" applyBorder="1"/>
    <xf numFmtId="0" fontId="38" fillId="0" borderId="16" xfId="1" applyFont="1" applyBorder="1"/>
    <xf numFmtId="0" fontId="38" fillId="3" borderId="0" xfId="1" applyFont="1" applyFill="1" applyAlignment="1">
      <alignment horizontal="center" vertical="center"/>
    </xf>
    <xf numFmtId="0" fontId="38" fillId="3" borderId="0" xfId="1" applyFont="1" applyFill="1" applyAlignment="1">
      <alignment horizontal="left" vertical="center"/>
    </xf>
    <xf numFmtId="0" fontId="33" fillId="3" borderId="0" xfId="1" applyFont="1" applyFill="1" applyAlignment="1">
      <alignment horizontal="left" vertical="center"/>
    </xf>
    <xf numFmtId="0" fontId="33" fillId="3" borderId="0" xfId="1" applyFont="1" applyFill="1" applyAlignment="1">
      <alignment horizontal="center" vertical="center"/>
    </xf>
    <xf numFmtId="0" fontId="38" fillId="3" borderId="41" xfId="1" applyFont="1" applyFill="1" applyBorder="1" applyAlignment="1">
      <alignment horizontal="center" vertical="center"/>
    </xf>
    <xf numFmtId="0" fontId="38" fillId="3" borderId="13" xfId="1" applyFont="1" applyFill="1" applyBorder="1" applyAlignment="1">
      <alignment horizontal="center" vertical="center"/>
    </xf>
    <xf numFmtId="0" fontId="38" fillId="3" borderId="42" xfId="1" applyFont="1" applyFill="1" applyBorder="1" applyAlignment="1">
      <alignment horizontal="center" vertical="center"/>
    </xf>
    <xf numFmtId="0" fontId="38" fillId="3" borderId="109" xfId="1" applyFont="1" applyFill="1" applyBorder="1" applyAlignment="1">
      <alignment horizontal="center" vertical="center"/>
    </xf>
    <xf numFmtId="0" fontId="38" fillId="3" borderId="114" xfId="1" applyFont="1" applyFill="1" applyBorder="1" applyAlignment="1">
      <alignment horizontal="center" vertical="center"/>
    </xf>
    <xf numFmtId="0" fontId="38" fillId="3" borderId="42" xfId="1" applyFont="1" applyFill="1" applyBorder="1" applyAlignment="1">
      <alignment horizontal="center" vertical="center"/>
    </xf>
    <xf numFmtId="0" fontId="38" fillId="3" borderId="32" xfId="1" applyFont="1" applyFill="1" applyBorder="1" applyAlignment="1">
      <alignment vertical="center"/>
    </xf>
    <xf numFmtId="0" fontId="38" fillId="3" borderId="17" xfId="1" applyFont="1" applyFill="1" applyBorder="1" applyAlignment="1">
      <alignment horizontal="center" vertical="center"/>
    </xf>
    <xf numFmtId="0" fontId="38" fillId="3" borderId="34" xfId="1" applyFont="1" applyFill="1" applyBorder="1" applyAlignment="1">
      <alignment vertical="center"/>
    </xf>
    <xf numFmtId="0" fontId="38" fillId="3" borderId="32" xfId="1" applyFont="1" applyFill="1" applyBorder="1" applyAlignment="1">
      <alignment horizontal="left" vertical="center"/>
    </xf>
    <xf numFmtId="0" fontId="38" fillId="3" borderId="17" xfId="1" applyFont="1" applyFill="1" applyBorder="1" applyAlignment="1">
      <alignment vertical="center"/>
    </xf>
    <xf numFmtId="0" fontId="38" fillId="3" borderId="32" xfId="1" applyFont="1" applyFill="1" applyBorder="1" applyAlignment="1">
      <alignment horizontal="center" vertical="center"/>
    </xf>
    <xf numFmtId="0" fontId="38" fillId="3" borderId="116" xfId="1" applyFont="1" applyFill="1" applyBorder="1" applyAlignment="1">
      <alignment horizontal="left" vertical="center" wrapText="1"/>
    </xf>
    <xf numFmtId="0" fontId="2" fillId="3" borderId="46" xfId="1" applyFont="1" applyFill="1" applyBorder="1" applyAlignment="1">
      <alignment horizontal="center" vertical="center"/>
    </xf>
    <xf numFmtId="0" fontId="38" fillId="3" borderId="107" xfId="1" applyFont="1" applyFill="1" applyBorder="1" applyAlignment="1">
      <alignment vertical="center"/>
    </xf>
    <xf numFmtId="0" fontId="2" fillId="3" borderId="107" xfId="1" applyFont="1" applyFill="1" applyBorder="1" applyAlignment="1">
      <alignment vertical="center"/>
    </xf>
    <xf numFmtId="0" fontId="2" fillId="3" borderId="0" xfId="1" applyFont="1" applyFill="1" applyAlignment="1">
      <alignment horizontal="center" vertical="center"/>
    </xf>
    <xf numFmtId="0" fontId="38" fillId="3" borderId="108" xfId="1" applyFont="1" applyFill="1" applyBorder="1" applyAlignment="1">
      <alignment vertical="center"/>
    </xf>
    <xf numFmtId="0" fontId="2" fillId="3" borderId="32" xfId="1" applyFont="1" applyFill="1" applyBorder="1" applyAlignment="1">
      <alignment horizontal="center" vertical="center"/>
    </xf>
    <xf numFmtId="0" fontId="38" fillId="3" borderId="16" xfId="1" applyFont="1" applyFill="1" applyBorder="1" applyAlignment="1">
      <alignment vertical="center"/>
    </xf>
    <xf numFmtId="0" fontId="38" fillId="3" borderId="17" xfId="1" applyFont="1" applyFill="1" applyBorder="1" applyAlignment="1">
      <alignment vertical="top"/>
    </xf>
    <xf numFmtId="0" fontId="38" fillId="3" borderId="49" xfId="1" applyFont="1" applyFill="1" applyBorder="1" applyAlignment="1">
      <alignment vertical="center"/>
    </xf>
    <xf numFmtId="0" fontId="38" fillId="3" borderId="53" xfId="1" applyFont="1" applyFill="1" applyBorder="1" applyAlignment="1">
      <alignment horizontal="center" vertical="center"/>
    </xf>
    <xf numFmtId="0" fontId="38" fillId="3" borderId="57" xfId="1" applyFont="1" applyFill="1" applyBorder="1" applyAlignment="1">
      <alignment vertical="center"/>
    </xf>
    <xf numFmtId="0" fontId="38" fillId="3" borderId="49" xfId="1" applyFont="1" applyFill="1" applyBorder="1" applyAlignment="1">
      <alignment horizontal="left" vertical="center"/>
    </xf>
    <xf numFmtId="0" fontId="38" fillId="3" borderId="53" xfId="1" applyFont="1" applyFill="1" applyBorder="1" applyAlignment="1">
      <alignment vertical="center"/>
    </xf>
    <xf numFmtId="0" fontId="38" fillId="3" borderId="49" xfId="1" applyFont="1" applyFill="1" applyBorder="1" applyAlignment="1">
      <alignment horizontal="center" vertical="center"/>
    </xf>
    <xf numFmtId="0" fontId="38" fillId="3" borderId="117" xfId="1" applyFont="1" applyFill="1" applyBorder="1" applyAlignment="1">
      <alignment horizontal="left" vertical="center" wrapText="1"/>
    </xf>
    <xf numFmtId="0" fontId="2" fillId="3" borderId="50" xfId="1" applyFont="1" applyFill="1" applyBorder="1" applyAlignment="1">
      <alignment horizontal="center" vertical="center"/>
    </xf>
    <xf numFmtId="0" fontId="38" fillId="3" borderId="51" xfId="1" applyFont="1" applyFill="1" applyBorder="1" applyAlignment="1">
      <alignment horizontal="left" vertical="center"/>
    </xf>
    <xf numFmtId="0" fontId="2" fillId="3" borderId="51" xfId="1" applyFont="1" applyFill="1" applyBorder="1" applyAlignment="1">
      <alignment horizontal="center" vertical="center" wrapText="1"/>
    </xf>
    <xf numFmtId="0" fontId="2" fillId="3" borderId="51" xfId="1" applyFont="1" applyFill="1" applyBorder="1" applyAlignment="1">
      <alignment horizontal="center" vertical="center"/>
    </xf>
    <xf numFmtId="0" fontId="38" fillId="3" borderId="0" xfId="1" applyFont="1" applyFill="1" applyAlignment="1">
      <alignment vertical="center"/>
    </xf>
    <xf numFmtId="0" fontId="2" fillId="3" borderId="49" xfId="1" applyFont="1" applyFill="1" applyBorder="1" applyAlignment="1">
      <alignment horizontal="center" vertical="center"/>
    </xf>
    <xf numFmtId="0" fontId="38" fillId="3" borderId="53" xfId="1" applyFont="1" applyFill="1" applyBorder="1" applyAlignment="1">
      <alignment vertical="top"/>
    </xf>
    <xf numFmtId="0" fontId="38" fillId="3" borderId="118" xfId="1" applyFont="1" applyFill="1" applyBorder="1" applyAlignment="1">
      <alignment horizontal="left" vertical="center" wrapText="1"/>
    </xf>
    <xf numFmtId="0" fontId="2" fillId="3" borderId="106" xfId="1" applyFont="1" applyFill="1" applyBorder="1" applyAlignment="1">
      <alignment horizontal="center" vertical="center"/>
    </xf>
    <xf numFmtId="0" fontId="38" fillId="3" borderId="107" xfId="1" applyFont="1" applyFill="1" applyBorder="1" applyAlignment="1">
      <alignment horizontal="left" vertical="center"/>
    </xf>
    <xf numFmtId="0" fontId="2" fillId="3" borderId="107" xfId="1" applyFont="1" applyFill="1" applyBorder="1" applyAlignment="1">
      <alignment horizontal="center" vertical="center" wrapText="1"/>
    </xf>
    <xf numFmtId="0" fontId="2" fillId="3" borderId="107" xfId="1" applyFont="1" applyFill="1" applyBorder="1" applyAlignment="1">
      <alignment horizontal="center" vertical="center"/>
    </xf>
    <xf numFmtId="0" fontId="2" fillId="3" borderId="49" xfId="1" applyFont="1" applyFill="1" applyBorder="1" applyAlignment="1">
      <alignment vertical="top"/>
    </xf>
    <xf numFmtId="0" fontId="2" fillId="3" borderId="49" xfId="1" applyFill="1" applyBorder="1" applyAlignment="1">
      <alignment vertical="top"/>
    </xf>
    <xf numFmtId="0" fontId="38" fillId="3" borderId="119" xfId="1" applyFont="1" applyFill="1" applyBorder="1" applyAlignment="1">
      <alignment vertical="center"/>
    </xf>
    <xf numFmtId="0" fontId="2" fillId="3" borderId="119" xfId="1" applyFont="1" applyFill="1" applyBorder="1" applyAlignment="1">
      <alignment horizontal="center" vertical="center"/>
    </xf>
    <xf numFmtId="0" fontId="38" fillId="3" borderId="120" xfId="1" applyFont="1" applyFill="1" applyBorder="1" applyAlignment="1">
      <alignment vertical="center"/>
    </xf>
    <xf numFmtId="0" fontId="2" fillId="3" borderId="120" xfId="1" applyFont="1" applyFill="1" applyBorder="1" applyAlignment="1">
      <alignment vertical="center"/>
    </xf>
    <xf numFmtId="0" fontId="2" fillId="3" borderId="47" xfId="1" applyFont="1" applyFill="1" applyBorder="1" applyAlignment="1">
      <alignment horizontal="center" vertical="center"/>
    </xf>
    <xf numFmtId="0" fontId="38" fillId="3" borderId="55" xfId="1" applyFont="1" applyFill="1" applyBorder="1" applyAlignment="1">
      <alignment vertical="center"/>
    </xf>
    <xf numFmtId="0" fontId="2" fillId="3" borderId="120" xfId="1" applyFont="1" applyFill="1" applyBorder="1" applyAlignment="1">
      <alignment horizontal="center" vertical="center"/>
    </xf>
    <xf numFmtId="0" fontId="38" fillId="3" borderId="121" xfId="1" applyFont="1" applyFill="1" applyBorder="1" applyAlignment="1">
      <alignment vertical="center"/>
    </xf>
    <xf numFmtId="0" fontId="38" fillId="3" borderId="51" xfId="1" applyFont="1" applyFill="1" applyBorder="1" applyAlignment="1">
      <alignment horizontal="center" vertical="center" wrapText="1"/>
    </xf>
    <xf numFmtId="0" fontId="2" fillId="3" borderId="51" xfId="1" applyFont="1" applyFill="1" applyBorder="1" applyAlignment="1">
      <alignment vertical="center"/>
    </xf>
    <xf numFmtId="0" fontId="2" fillId="3" borderId="52" xfId="1" applyFont="1" applyFill="1" applyBorder="1" applyAlignment="1">
      <alignment vertical="center"/>
    </xf>
    <xf numFmtId="0" fontId="38" fillId="3" borderId="0" xfId="1" applyFont="1" applyFill="1" applyAlignment="1">
      <alignment vertical="top"/>
    </xf>
    <xf numFmtId="0" fontId="38" fillId="3" borderId="107" xfId="1" applyFont="1" applyFill="1" applyBorder="1" applyAlignment="1">
      <alignment horizontal="center" vertical="center" wrapText="1"/>
    </xf>
    <xf numFmtId="0" fontId="2" fillId="3" borderId="107" xfId="1" applyFont="1" applyFill="1" applyBorder="1" applyAlignment="1">
      <alignment horizontal="left" vertical="center"/>
    </xf>
    <xf numFmtId="0" fontId="2" fillId="3" borderId="108" xfId="1" applyFont="1" applyFill="1" applyBorder="1" applyAlignment="1">
      <alignment horizontal="left" vertical="center"/>
    </xf>
    <xf numFmtId="0" fontId="2" fillId="3" borderId="0" xfId="1" applyFont="1" applyFill="1" applyAlignment="1">
      <alignment vertical="top"/>
    </xf>
    <xf numFmtId="0" fontId="2" fillId="3" borderId="53" xfId="1" applyFont="1" applyFill="1" applyBorder="1" applyAlignment="1">
      <alignment vertical="top"/>
    </xf>
    <xf numFmtId="0" fontId="2" fillId="3" borderId="120" xfId="1" applyFont="1" applyFill="1" applyBorder="1" applyAlignment="1">
      <alignment horizontal="left" vertical="center"/>
    </xf>
    <xf numFmtId="0" fontId="38" fillId="3" borderId="122" xfId="1" applyFont="1" applyFill="1" applyBorder="1" applyAlignment="1">
      <alignment vertical="center" wrapText="1"/>
    </xf>
    <xf numFmtId="0" fontId="2" fillId="3" borderId="121" xfId="1" applyFont="1" applyFill="1" applyBorder="1" applyAlignment="1">
      <alignment horizontal="left" vertical="center"/>
    </xf>
    <xf numFmtId="0" fontId="38" fillId="3" borderId="117" xfId="1" applyFont="1" applyFill="1" applyBorder="1" applyAlignment="1">
      <alignment vertical="center" wrapText="1"/>
    </xf>
    <xf numFmtId="0" fontId="2" fillId="3" borderId="50" xfId="1" applyFont="1" applyFill="1" applyBorder="1" applyAlignment="1">
      <alignment horizontal="center" vertical="center"/>
    </xf>
    <xf numFmtId="0" fontId="38" fillId="3" borderId="51" xfId="1" applyFont="1" applyFill="1" applyBorder="1" applyAlignment="1">
      <alignment vertical="center"/>
    </xf>
    <xf numFmtId="0" fontId="2" fillId="3" borderId="51" xfId="1" applyFont="1" applyFill="1" applyBorder="1" applyAlignment="1">
      <alignment horizontal="center" vertical="center"/>
    </xf>
    <xf numFmtId="0" fontId="2" fillId="3" borderId="51" xfId="1" applyFont="1" applyFill="1" applyBorder="1" applyAlignment="1">
      <alignment horizontal="left" vertical="center"/>
    </xf>
    <xf numFmtId="0" fontId="2" fillId="3" borderId="52" xfId="1" applyFont="1" applyFill="1" applyBorder="1" applyAlignment="1">
      <alignment horizontal="left" vertical="center"/>
    </xf>
    <xf numFmtId="0" fontId="38" fillId="3" borderId="33" xfId="1" applyFont="1" applyFill="1" applyBorder="1" applyAlignment="1">
      <alignment vertical="center"/>
    </xf>
    <xf numFmtId="0" fontId="38" fillId="3" borderId="10" xfId="1" applyFont="1" applyFill="1" applyBorder="1" applyAlignment="1">
      <alignment horizontal="center" vertical="center"/>
    </xf>
    <xf numFmtId="0" fontId="38" fillId="3" borderId="35" xfId="1" applyFont="1" applyFill="1" applyBorder="1" applyAlignment="1">
      <alignment vertical="center"/>
    </xf>
    <xf numFmtId="0" fontId="38" fillId="3" borderId="33" xfId="1" applyFont="1" applyFill="1" applyBorder="1" applyAlignment="1">
      <alignment horizontal="left" vertical="center"/>
    </xf>
    <xf numFmtId="0" fontId="38" fillId="3" borderId="10" xfId="1" applyFont="1" applyFill="1" applyBorder="1" applyAlignment="1">
      <alignment vertical="center"/>
    </xf>
    <xf numFmtId="0" fontId="38" fillId="3" borderId="33" xfId="1" applyFont="1" applyFill="1" applyBorder="1" applyAlignment="1">
      <alignment horizontal="center" vertical="center"/>
    </xf>
    <xf numFmtId="0" fontId="38" fillId="3" borderId="105" xfId="1" applyFont="1" applyFill="1" applyBorder="1" applyAlignment="1">
      <alignment horizontal="left" vertical="center"/>
    </xf>
    <xf numFmtId="0" fontId="2" fillId="3" borderId="54" xfId="1" applyFont="1" applyFill="1" applyBorder="1" applyAlignment="1">
      <alignment horizontal="center" vertical="center"/>
    </xf>
    <xf numFmtId="0" fontId="2" fillId="3" borderId="55" xfId="1" applyFont="1" applyFill="1" applyBorder="1" applyAlignment="1">
      <alignment horizontal="center" vertical="center"/>
    </xf>
    <xf numFmtId="0" fontId="38" fillId="3" borderId="55" xfId="1" applyFont="1" applyFill="1" applyBorder="1" applyAlignment="1">
      <alignment horizontal="left" vertical="center"/>
    </xf>
    <xf numFmtId="0" fontId="38" fillId="3" borderId="56" xfId="1" applyFont="1" applyFill="1" applyBorder="1" applyAlignment="1">
      <alignment horizontal="left" vertical="center"/>
    </xf>
    <xf numFmtId="0" fontId="2" fillId="3" borderId="33" xfId="1" applyFont="1" applyFill="1" applyBorder="1" applyAlignment="1">
      <alignment vertical="top"/>
    </xf>
    <xf numFmtId="0" fontId="2" fillId="3" borderId="9" xfId="1" applyFont="1" applyFill="1" applyBorder="1" applyAlignment="1">
      <alignment vertical="top"/>
    </xf>
    <xf numFmtId="0" fontId="2" fillId="3" borderId="10" xfId="1" applyFont="1" applyFill="1" applyBorder="1" applyAlignment="1">
      <alignment vertical="top"/>
    </xf>
    <xf numFmtId="0" fontId="38" fillId="3" borderId="116" xfId="1" applyFont="1" applyFill="1" applyBorder="1" applyAlignment="1">
      <alignment horizontal="left" vertical="center"/>
    </xf>
    <xf numFmtId="0" fontId="38" fillId="3" borderId="47" xfId="1" applyFont="1" applyFill="1" applyBorder="1" applyAlignment="1">
      <alignment vertical="center"/>
    </xf>
    <xf numFmtId="0" fontId="38" fillId="3" borderId="47" xfId="1" applyFont="1" applyFill="1" applyBorder="1" applyAlignment="1">
      <alignment horizontal="left" vertical="center" wrapText="1"/>
    </xf>
    <xf numFmtId="0" fontId="38" fillId="3" borderId="47" xfId="1" applyFont="1" applyFill="1" applyBorder="1" applyAlignment="1">
      <alignment horizontal="left" vertical="center"/>
    </xf>
    <xf numFmtId="0" fontId="38" fillId="3" borderId="107" xfId="1" applyFont="1" applyFill="1" applyBorder="1" applyAlignment="1">
      <alignment horizontal="left" vertical="center"/>
    </xf>
    <xf numFmtId="0" fontId="38" fillId="3" borderId="108" xfId="1" applyFont="1" applyFill="1" applyBorder="1" applyAlignment="1">
      <alignment horizontal="left" vertical="center"/>
    </xf>
    <xf numFmtId="0" fontId="38" fillId="3" borderId="118" xfId="1" applyFont="1" applyFill="1" applyBorder="1" applyAlignment="1">
      <alignment horizontal="left" vertical="center"/>
    </xf>
    <xf numFmtId="0" fontId="38" fillId="3" borderId="0" xfId="1" applyFont="1" applyFill="1" applyAlignment="1">
      <alignment horizontal="left" vertical="center" wrapText="1"/>
    </xf>
    <xf numFmtId="0" fontId="38" fillId="3" borderId="120" xfId="1" applyFont="1" applyFill="1" applyBorder="1" applyAlignment="1">
      <alignment horizontal="left" vertical="center" wrapText="1"/>
    </xf>
    <xf numFmtId="0" fontId="38" fillId="3" borderId="120" xfId="1" applyFont="1" applyFill="1" applyBorder="1" applyAlignment="1">
      <alignment horizontal="left" vertical="center"/>
    </xf>
    <xf numFmtId="0" fontId="38" fillId="3" borderId="49" xfId="1" applyFont="1" applyFill="1" applyBorder="1" applyAlignment="1">
      <alignment vertical="top"/>
    </xf>
    <xf numFmtId="0" fontId="38" fillId="3" borderId="122" xfId="1" applyFont="1" applyFill="1" applyBorder="1" applyAlignment="1">
      <alignment horizontal="left" vertical="center"/>
    </xf>
    <xf numFmtId="0" fontId="38" fillId="3" borderId="121" xfId="1" applyFont="1" applyFill="1" applyBorder="1" applyAlignment="1">
      <alignment horizontal="left" vertical="center"/>
    </xf>
    <xf numFmtId="0" fontId="38" fillId="3" borderId="53" xfId="1" applyFont="1" applyFill="1" applyBorder="1" applyAlignment="1">
      <alignment horizontal="left" vertical="center"/>
    </xf>
    <xf numFmtId="0" fontId="38" fillId="3" borderId="122" xfId="1" applyFont="1" applyFill="1" applyBorder="1" applyAlignment="1">
      <alignment horizontal="left" vertical="center" shrinkToFit="1"/>
    </xf>
    <xf numFmtId="0" fontId="38" fillId="3" borderId="50" xfId="1" applyFont="1" applyFill="1" applyBorder="1" applyAlignment="1">
      <alignment horizontal="center" vertical="center"/>
    </xf>
    <xf numFmtId="0" fontId="38" fillId="3" borderId="120" xfId="1" applyFont="1" applyFill="1" applyBorder="1" applyAlignment="1">
      <alignment horizontal="center" vertical="center"/>
    </xf>
    <xf numFmtId="0" fontId="38" fillId="3" borderId="122" xfId="1" applyFont="1" applyFill="1" applyBorder="1" applyAlignment="1">
      <alignment horizontal="left" vertical="center" wrapText="1"/>
    </xf>
    <xf numFmtId="0" fontId="38" fillId="0" borderId="49" xfId="1" applyFont="1" applyBorder="1" applyAlignment="1">
      <alignment vertical="center"/>
    </xf>
    <xf numFmtId="0" fontId="38" fillId="0" borderId="53" xfId="1" applyFont="1" applyBorder="1" applyAlignment="1">
      <alignment horizontal="center" vertical="center"/>
    </xf>
    <xf numFmtId="0" fontId="38" fillId="0" borderId="57" xfId="1" applyFont="1" applyBorder="1" applyAlignment="1">
      <alignment vertical="center"/>
    </xf>
    <xf numFmtId="0" fontId="38" fillId="0" borderId="49" xfId="1" applyFont="1" applyBorder="1" applyAlignment="1">
      <alignment horizontal="left" vertical="center"/>
    </xf>
    <xf numFmtId="0" fontId="38" fillId="0" borderId="53" xfId="1" applyFont="1" applyBorder="1" applyAlignment="1">
      <alignment vertical="center"/>
    </xf>
    <xf numFmtId="0" fontId="38" fillId="0" borderId="49" xfId="1" applyFont="1" applyBorder="1" applyAlignment="1">
      <alignment horizontal="center" vertical="center"/>
    </xf>
    <xf numFmtId="0" fontId="38" fillId="0" borderId="53" xfId="1" applyFont="1" applyBorder="1" applyAlignment="1">
      <alignment vertical="top"/>
    </xf>
    <xf numFmtId="0" fontId="38" fillId="0" borderId="122" xfId="1" applyFont="1" applyBorder="1" applyAlignment="1">
      <alignment vertical="center" wrapText="1"/>
    </xf>
    <xf numFmtId="0" fontId="2" fillId="3" borderId="119" xfId="1" applyFill="1" applyBorder="1" applyAlignment="1">
      <alignment horizontal="center" vertical="center"/>
    </xf>
    <xf numFmtId="0" fontId="2" fillId="3" borderId="120" xfId="1" applyFill="1" applyBorder="1" applyAlignment="1">
      <alignment horizontal="center" vertical="center"/>
    </xf>
    <xf numFmtId="0" fontId="2" fillId="3" borderId="120" xfId="1" applyFill="1" applyBorder="1" applyAlignment="1">
      <alignment horizontal="left" vertical="center"/>
    </xf>
    <xf numFmtId="0" fontId="2" fillId="3" borderId="121" xfId="1" applyFill="1" applyBorder="1" applyAlignment="1">
      <alignment horizontal="left" vertical="center"/>
    </xf>
    <xf numFmtId="0" fontId="38" fillId="0" borderId="49" xfId="1" applyFont="1" applyBorder="1" applyAlignment="1">
      <alignment vertical="top"/>
    </xf>
    <xf numFmtId="0" fontId="38" fillId="0" borderId="0" xfId="1" applyFont="1" applyAlignment="1">
      <alignment vertical="top"/>
    </xf>
    <xf numFmtId="0" fontId="38" fillId="3" borderId="10" xfId="1" applyFont="1" applyFill="1" applyBorder="1" applyAlignment="1">
      <alignment vertical="top"/>
    </xf>
    <xf numFmtId="0" fontId="38" fillId="3" borderId="33" xfId="1" applyFont="1" applyFill="1" applyBorder="1" applyAlignment="1">
      <alignment vertical="top"/>
    </xf>
    <xf numFmtId="0" fontId="38" fillId="3" borderId="9" xfId="1" applyFont="1" applyFill="1" applyBorder="1" applyAlignment="1">
      <alignment vertical="top"/>
    </xf>
    <xf numFmtId="0" fontId="38" fillId="3" borderId="46" xfId="1" applyFont="1" applyFill="1" applyBorder="1" applyAlignment="1">
      <alignment horizontal="center" vertical="center"/>
    </xf>
    <xf numFmtId="0" fontId="38" fillId="3" borderId="117" xfId="1" applyFont="1" applyFill="1" applyBorder="1" applyAlignment="1">
      <alignment horizontal="left" vertical="center" wrapText="1"/>
    </xf>
    <xf numFmtId="0" fontId="38" fillId="3" borderId="51" xfId="1" applyFont="1" applyFill="1" applyBorder="1" applyAlignment="1">
      <alignment horizontal="center" vertical="center" wrapText="1"/>
    </xf>
    <xf numFmtId="0" fontId="38" fillId="3" borderId="51" xfId="1" applyFont="1" applyFill="1" applyBorder="1" applyAlignment="1">
      <alignment horizontal="center" vertical="center"/>
    </xf>
    <xf numFmtId="0" fontId="38" fillId="3" borderId="50" xfId="1" applyFont="1" applyFill="1" applyBorder="1" applyAlignment="1">
      <alignment horizontal="center" vertical="center"/>
    </xf>
    <xf numFmtId="0" fontId="38" fillId="3" borderId="51" xfId="1" applyFont="1" applyFill="1" applyBorder="1" applyAlignment="1">
      <alignment horizontal="center" vertical="center"/>
    </xf>
    <xf numFmtId="0" fontId="38" fillId="3" borderId="0" xfId="1" applyFont="1" applyFill="1" applyBorder="1" applyAlignment="1">
      <alignment horizontal="left" vertical="center"/>
    </xf>
    <xf numFmtId="0" fontId="38" fillId="3" borderId="106" xfId="1" applyFont="1" applyFill="1" applyBorder="1" applyAlignment="1">
      <alignment horizontal="center" vertical="center"/>
    </xf>
    <xf numFmtId="0" fontId="38" fillId="3" borderId="107" xfId="1" applyFont="1" applyFill="1" applyBorder="1" applyAlignment="1">
      <alignment horizontal="center" vertical="center"/>
    </xf>
    <xf numFmtId="0" fontId="38" fillId="3" borderId="51" xfId="1" applyFont="1" applyFill="1" applyBorder="1" applyAlignment="1">
      <alignment horizontal="left" vertical="center"/>
    </xf>
    <xf numFmtId="0" fontId="38" fillId="3" borderId="57" xfId="1" applyFont="1" applyFill="1" applyBorder="1" applyAlignment="1">
      <alignment horizontal="left" vertical="center" wrapText="1"/>
    </xf>
    <xf numFmtId="0" fontId="38" fillId="3" borderId="52" xfId="1" applyFont="1" applyFill="1" applyBorder="1" applyAlignment="1">
      <alignment horizontal="left" vertical="center"/>
    </xf>
    <xf numFmtId="0" fontId="38" fillId="3" borderId="35" xfId="1" applyFont="1" applyFill="1" applyBorder="1" applyAlignment="1">
      <alignment horizontal="left" vertical="center" wrapText="1"/>
    </xf>
    <xf numFmtId="0" fontId="38" fillId="3" borderId="119" xfId="1" applyFont="1" applyFill="1" applyBorder="1" applyAlignment="1">
      <alignment horizontal="center" vertical="center"/>
    </xf>
    <xf numFmtId="0" fontId="38" fillId="3" borderId="55" xfId="1" applyFont="1" applyFill="1" applyBorder="1" applyAlignment="1">
      <alignment vertical="top"/>
    </xf>
    <xf numFmtId="0" fontId="38" fillId="3" borderId="47" xfId="1" applyFont="1" applyFill="1" applyBorder="1" applyAlignment="1">
      <alignment horizontal="center" vertical="center"/>
    </xf>
    <xf numFmtId="0" fontId="38" fillId="3" borderId="48" xfId="1" applyFont="1" applyFill="1" applyBorder="1" applyAlignment="1">
      <alignment vertical="center"/>
    </xf>
    <xf numFmtId="0" fontId="38" fillId="3" borderId="120" xfId="1" applyFont="1" applyFill="1" applyBorder="1" applyAlignment="1">
      <alignment vertical="top"/>
    </xf>
    <xf numFmtId="0" fontId="38" fillId="3" borderId="121" xfId="1" applyFont="1" applyFill="1" applyBorder="1" applyAlignment="1">
      <alignment vertical="top"/>
    </xf>
    <xf numFmtId="0" fontId="38" fillId="3" borderId="107" xfId="1" applyFont="1" applyFill="1" applyBorder="1" applyAlignment="1">
      <alignment vertical="top"/>
    </xf>
    <xf numFmtId="0" fontId="38" fillId="3" borderId="54" xfId="1" applyFont="1" applyFill="1" applyBorder="1" applyAlignment="1">
      <alignment horizontal="center" vertical="center"/>
    </xf>
    <xf numFmtId="0" fontId="38" fillId="3" borderId="55" xfId="1" applyFont="1" applyFill="1" applyBorder="1" applyAlignment="1">
      <alignment horizontal="center" vertical="center"/>
    </xf>
    <xf numFmtId="0" fontId="38" fillId="3" borderId="56" xfId="1" applyFont="1" applyFill="1" applyBorder="1" applyAlignment="1">
      <alignment vertical="center"/>
    </xf>
    <xf numFmtId="0" fontId="38" fillId="3" borderId="0" xfId="1" applyFont="1" applyFill="1"/>
    <xf numFmtId="0" fontId="38" fillId="3" borderId="0" xfId="1" applyFont="1" applyFill="1" applyAlignment="1">
      <alignment horizontal="center"/>
    </xf>
    <xf numFmtId="0" fontId="38" fillId="0" borderId="33" xfId="1" applyFont="1" applyBorder="1" applyAlignment="1">
      <alignment horizontal="center" vertical="center"/>
    </xf>
    <xf numFmtId="0" fontId="38" fillId="0" borderId="9" xfId="1" applyFont="1" applyBorder="1" applyAlignment="1">
      <alignment horizontal="center" vertical="center"/>
    </xf>
    <xf numFmtId="0" fontId="38" fillId="0" borderId="9" xfId="1" applyFont="1" applyBorder="1" applyAlignment="1">
      <alignment horizontal="left" vertical="center"/>
    </xf>
    <xf numFmtId="0" fontId="38" fillId="0" borderId="10" xfId="1" applyFont="1" applyBorder="1" applyAlignment="1">
      <alignment horizontal="left" vertical="center"/>
    </xf>
    <xf numFmtId="0" fontId="2" fillId="3" borderId="46" xfId="1" applyFill="1" applyBorder="1" applyAlignment="1">
      <alignment horizontal="center" vertical="center"/>
    </xf>
    <xf numFmtId="0" fontId="2" fillId="3" borderId="107" xfId="1" applyFill="1" applyBorder="1" applyAlignment="1">
      <alignment vertical="center"/>
    </xf>
    <xf numFmtId="0" fontId="2" fillId="3" borderId="0" xfId="1" applyFill="1" applyAlignment="1">
      <alignment horizontal="center" vertical="center"/>
    </xf>
    <xf numFmtId="0" fontId="2" fillId="3" borderId="32" xfId="1" applyFill="1" applyBorder="1" applyAlignment="1">
      <alignment horizontal="center" vertical="center"/>
    </xf>
    <xf numFmtId="0" fontId="2" fillId="3" borderId="50" xfId="1" applyFill="1" applyBorder="1" applyAlignment="1">
      <alignment horizontal="center" vertical="center"/>
    </xf>
    <xf numFmtId="0" fontId="2" fillId="3" borderId="51" xfId="1" applyFill="1" applyBorder="1" applyAlignment="1">
      <alignment horizontal="center" vertical="center" wrapText="1"/>
    </xf>
    <xf numFmtId="0" fontId="2" fillId="3" borderId="51" xfId="1" applyFill="1" applyBorder="1" applyAlignment="1">
      <alignment horizontal="center" vertical="center"/>
    </xf>
    <xf numFmtId="0" fontId="2" fillId="3" borderId="49" xfId="1" applyFill="1" applyBorder="1" applyAlignment="1">
      <alignment horizontal="center" vertical="center"/>
    </xf>
    <xf numFmtId="0" fontId="2" fillId="3" borderId="106" xfId="1" applyFill="1" applyBorder="1" applyAlignment="1">
      <alignment horizontal="center" vertical="center"/>
    </xf>
    <xf numFmtId="0" fontId="2" fillId="3" borderId="107" xfId="1" applyFill="1" applyBorder="1" applyAlignment="1">
      <alignment horizontal="center" vertical="center" wrapText="1"/>
    </xf>
    <xf numFmtId="0" fontId="2" fillId="3" borderId="107" xfId="1" applyFill="1" applyBorder="1" applyAlignment="1">
      <alignment horizontal="center" vertical="center"/>
    </xf>
    <xf numFmtId="0" fontId="38" fillId="3" borderId="49" xfId="1" applyFont="1" applyFill="1" applyBorder="1"/>
    <xf numFmtId="0" fontId="38" fillId="3" borderId="53" xfId="1" applyFont="1" applyFill="1" applyBorder="1"/>
    <xf numFmtId="0" fontId="38" fillId="3" borderId="117" xfId="1" applyFont="1" applyFill="1" applyBorder="1" applyAlignment="1">
      <alignment vertical="center" wrapText="1"/>
    </xf>
    <xf numFmtId="0" fontId="2" fillId="3" borderId="50" xfId="1" applyFill="1" applyBorder="1" applyAlignment="1">
      <alignment vertical="center"/>
    </xf>
    <xf numFmtId="0" fontId="38" fillId="3" borderId="51" xfId="1" applyFont="1" applyFill="1" applyBorder="1" applyAlignment="1">
      <alignment vertical="center"/>
    </xf>
    <xf numFmtId="0" fontId="2" fillId="3" borderId="51" xfId="1" applyFill="1" applyBorder="1" applyAlignment="1">
      <alignment vertical="center" wrapText="1"/>
    </xf>
    <xf numFmtId="0" fontId="2" fillId="3" borderId="51" xfId="1" applyFill="1" applyBorder="1" applyAlignment="1">
      <alignment vertical="center"/>
    </xf>
    <xf numFmtId="0" fontId="65" fillId="3" borderId="53" xfId="1" applyFont="1" applyFill="1" applyBorder="1" applyAlignment="1">
      <alignment vertical="center"/>
    </xf>
    <xf numFmtId="0" fontId="2" fillId="3" borderId="0" xfId="1" applyFill="1"/>
    <xf numFmtId="0" fontId="38" fillId="3" borderId="123" xfId="1" applyFont="1" applyFill="1" applyBorder="1" applyAlignment="1">
      <alignment vertical="center" wrapText="1"/>
    </xf>
    <xf numFmtId="0" fontId="2" fillId="3" borderId="124" xfId="1" applyFill="1" applyBorder="1" applyAlignment="1">
      <alignment vertical="center"/>
    </xf>
    <xf numFmtId="0" fontId="38" fillId="3" borderId="125" xfId="1" applyFont="1" applyFill="1" applyBorder="1" applyAlignment="1">
      <alignment vertical="center"/>
    </xf>
    <xf numFmtId="0" fontId="2" fillId="3" borderId="125" xfId="1" applyFill="1" applyBorder="1" applyAlignment="1">
      <alignment vertical="center" wrapText="1"/>
    </xf>
    <xf numFmtId="0" fontId="2" fillId="3" borderId="125" xfId="1" applyFill="1" applyBorder="1" applyAlignment="1">
      <alignment vertical="center"/>
    </xf>
    <xf numFmtId="0" fontId="65" fillId="3" borderId="108" xfId="1" applyFont="1" applyFill="1" applyBorder="1" applyAlignment="1">
      <alignment vertical="center"/>
    </xf>
    <xf numFmtId="0" fontId="2" fillId="3" borderId="120" xfId="1" applyFill="1" applyBorder="1" applyAlignment="1">
      <alignment vertical="center"/>
    </xf>
    <xf numFmtId="0" fontId="2" fillId="3" borderId="47" xfId="1" applyFill="1" applyBorder="1" applyAlignment="1">
      <alignment horizontal="center" vertical="center"/>
    </xf>
    <xf numFmtId="0" fontId="2" fillId="3" borderId="51" xfId="1" applyFill="1" applyBorder="1" applyAlignment="1">
      <alignment vertical="center"/>
    </xf>
    <xf numFmtId="0" fontId="2" fillId="3" borderId="52" xfId="1" applyFill="1" applyBorder="1" applyAlignment="1">
      <alignment vertical="center"/>
    </xf>
    <xf numFmtId="0" fontId="2" fillId="3" borderId="107" xfId="1" applyFill="1" applyBorder="1" applyAlignment="1">
      <alignment horizontal="left" vertical="center"/>
    </xf>
    <xf numFmtId="0" fontId="2" fillId="3" borderId="108" xfId="1" applyFill="1" applyBorder="1" applyAlignment="1">
      <alignment horizontal="left" vertical="center"/>
    </xf>
    <xf numFmtId="0" fontId="2" fillId="3" borderId="0" xfId="1" applyFill="1" applyAlignment="1">
      <alignment vertical="top"/>
    </xf>
    <xf numFmtId="0" fontId="2" fillId="3" borderId="53" xfId="1" applyFill="1" applyBorder="1" applyAlignment="1">
      <alignment vertical="top"/>
    </xf>
    <xf numFmtId="0" fontId="38" fillId="3" borderId="50" xfId="1" applyFont="1" applyFill="1" applyBorder="1" applyAlignment="1">
      <alignment vertical="center"/>
    </xf>
    <xf numFmtId="0" fontId="2" fillId="3" borderId="51" xfId="1" applyFill="1" applyBorder="1" applyAlignment="1">
      <alignment horizontal="center" vertical="center"/>
    </xf>
    <xf numFmtId="0" fontId="62" fillId="3" borderId="51" xfId="1" applyFont="1" applyFill="1" applyBorder="1" applyAlignment="1">
      <alignment horizontal="center" vertical="center"/>
    </xf>
    <xf numFmtId="0" fontId="66" fillId="3" borderId="51" xfId="1" applyFont="1" applyFill="1" applyBorder="1" applyAlignment="1">
      <alignment vertical="center"/>
    </xf>
    <xf numFmtId="0" fontId="67" fillId="3" borderId="51" xfId="1" applyFont="1" applyFill="1" applyBorder="1" applyAlignment="1">
      <alignment vertical="center"/>
    </xf>
    <xf numFmtId="0" fontId="2" fillId="3" borderId="51" xfId="1" applyFill="1" applyBorder="1" applyAlignment="1">
      <alignment horizontal="left" vertical="center"/>
    </xf>
    <xf numFmtId="0" fontId="2" fillId="3" borderId="52" xfId="1" applyFill="1" applyBorder="1" applyAlignment="1">
      <alignment horizontal="left" vertical="center"/>
    </xf>
    <xf numFmtId="0" fontId="38" fillId="3" borderId="57" xfId="1" applyFont="1" applyFill="1" applyBorder="1" applyAlignment="1">
      <alignment horizontal="left" vertical="center" wrapText="1"/>
    </xf>
    <xf numFmtId="0" fontId="2" fillId="3" borderId="0" xfId="1" applyFill="1" applyAlignment="1">
      <alignment horizontal="left" vertical="center"/>
    </xf>
    <xf numFmtId="0" fontId="2" fillId="3" borderId="53" xfId="1" applyFill="1" applyBorder="1" applyAlignment="1">
      <alignment horizontal="left" vertical="center"/>
    </xf>
    <xf numFmtId="0" fontId="38" fillId="3" borderId="126" xfId="1" applyFont="1" applyFill="1" applyBorder="1" applyAlignment="1">
      <alignment horizontal="left" vertical="center" wrapText="1"/>
    </xf>
    <xf numFmtId="0" fontId="38" fillId="3" borderId="9" xfId="1" applyFont="1" applyFill="1" applyBorder="1" applyAlignment="1">
      <alignment vertical="center"/>
    </xf>
    <xf numFmtId="0" fontId="2" fillId="3" borderId="9" xfId="1" applyFill="1" applyBorder="1" applyAlignment="1">
      <alignment horizontal="center" vertical="center"/>
    </xf>
    <xf numFmtId="0" fontId="2" fillId="3" borderId="9" xfId="1" applyFill="1" applyBorder="1" applyAlignment="1">
      <alignment horizontal="left" vertical="center"/>
    </xf>
    <xf numFmtId="0" fontId="2" fillId="3" borderId="10" xfId="1" applyFill="1" applyBorder="1" applyAlignment="1">
      <alignment horizontal="left" vertical="center"/>
    </xf>
    <xf numFmtId="0" fontId="2" fillId="3" borderId="50" xfId="1" applyFill="1" applyBorder="1" applyAlignment="1">
      <alignment horizontal="center" vertical="center"/>
    </xf>
    <xf numFmtId="0" fontId="38" fillId="3" borderId="127" xfId="1" applyFont="1" applyFill="1" applyBorder="1" applyAlignment="1">
      <alignment horizontal="left" vertical="center" wrapText="1"/>
    </xf>
    <xf numFmtId="0" fontId="38" fillId="3" borderId="128" xfId="1" applyFont="1" applyFill="1" applyBorder="1" applyAlignment="1">
      <alignment horizontal="left" vertical="center" wrapText="1"/>
    </xf>
    <xf numFmtId="0" fontId="38" fillId="3" borderId="128" xfId="1" applyFont="1" applyFill="1" applyBorder="1" applyAlignment="1">
      <alignment vertical="center"/>
    </xf>
    <xf numFmtId="0" fontId="38" fillId="3" borderId="129" xfId="1" applyFont="1" applyFill="1" applyBorder="1" applyAlignment="1">
      <alignment vertical="center"/>
    </xf>
    <xf numFmtId="0" fontId="38" fillId="3" borderId="129" xfId="1" applyFont="1" applyFill="1" applyBorder="1" applyAlignment="1">
      <alignment vertical="top"/>
    </xf>
    <xf numFmtId="0" fontId="38" fillId="3" borderId="130" xfId="1" applyFont="1" applyFill="1" applyBorder="1" applyAlignment="1">
      <alignment horizontal="left" vertical="center" wrapText="1"/>
    </xf>
    <xf numFmtId="0" fontId="2" fillId="3" borderId="129" xfId="1" applyFill="1" applyBorder="1" applyAlignment="1">
      <alignment horizontal="left" vertical="center"/>
    </xf>
    <xf numFmtId="0" fontId="38" fillId="3" borderId="131" xfId="1" applyFont="1" applyFill="1" applyBorder="1" applyAlignment="1">
      <alignment vertical="center"/>
    </xf>
    <xf numFmtId="0" fontId="38" fillId="3" borderId="129" xfId="1" applyFont="1" applyFill="1" applyBorder="1" applyAlignment="1">
      <alignment horizontal="center" vertical="center"/>
    </xf>
    <xf numFmtId="0" fontId="38" fillId="3" borderId="129" xfId="1" applyFont="1" applyFill="1" applyBorder="1" applyAlignment="1">
      <alignment horizontal="left" vertical="center" wrapText="1"/>
    </xf>
    <xf numFmtId="0" fontId="38" fillId="3" borderId="132" xfId="1" applyFont="1" applyFill="1" applyBorder="1" applyAlignment="1">
      <alignment horizontal="left" vertical="center" wrapText="1"/>
    </xf>
    <xf numFmtId="0" fontId="38" fillId="3" borderId="9" xfId="1" applyFont="1" applyFill="1" applyBorder="1" applyAlignment="1">
      <alignment horizontal="left" vertical="center"/>
    </xf>
    <xf numFmtId="0" fontId="38" fillId="3" borderId="0" xfId="1" applyFont="1" applyFill="1" applyBorder="1" applyAlignment="1">
      <alignment vertical="center"/>
    </xf>
    <xf numFmtId="0" fontId="38" fillId="3" borderId="0" xfId="1" applyFont="1" applyFill="1" applyBorder="1" applyAlignment="1">
      <alignment horizontal="center" vertical="center"/>
    </xf>
    <xf numFmtId="0" fontId="38" fillId="3" borderId="0" xfId="1" applyFont="1" applyFill="1" applyBorder="1" applyAlignment="1">
      <alignment vertical="top"/>
    </xf>
    <xf numFmtId="0" fontId="2" fillId="3" borderId="0" xfId="1" applyFill="1" applyBorder="1" applyAlignment="1">
      <alignment horizontal="center" vertical="center"/>
    </xf>
    <xf numFmtId="0" fontId="38" fillId="3" borderId="117" xfId="1" applyFont="1" applyFill="1" applyBorder="1" applyAlignment="1">
      <alignment horizontal="center" vertical="center" wrapText="1"/>
    </xf>
    <xf numFmtId="0" fontId="38" fillId="3" borderId="123" xfId="1" applyFont="1" applyFill="1" applyBorder="1" applyAlignment="1">
      <alignment horizontal="center" vertical="center" wrapText="1"/>
    </xf>
    <xf numFmtId="0" fontId="38" fillId="3" borderId="124" xfId="1" applyFont="1" applyFill="1" applyBorder="1" applyAlignment="1">
      <alignment horizontal="center" vertical="center"/>
    </xf>
    <xf numFmtId="0" fontId="38" fillId="3" borderId="125" xfId="1" applyFont="1" applyFill="1" applyBorder="1" applyAlignment="1">
      <alignment horizontal="center" vertical="center"/>
    </xf>
    <xf numFmtId="0" fontId="38" fillId="3" borderId="125" xfId="1" applyFont="1" applyFill="1" applyBorder="1" applyAlignment="1">
      <alignment horizontal="center" vertical="center" wrapText="1"/>
    </xf>
    <xf numFmtId="0" fontId="38" fillId="3" borderId="107" xfId="1" applyFont="1" applyFill="1" applyBorder="1" applyAlignment="1">
      <alignment horizontal="center" vertical="center"/>
    </xf>
    <xf numFmtId="0" fontId="38" fillId="3" borderId="108" xfId="1" applyFont="1" applyFill="1" applyBorder="1" applyAlignment="1">
      <alignment horizontal="center" vertical="center"/>
    </xf>
    <xf numFmtId="0" fontId="38" fillId="3" borderId="123" xfId="1" applyFont="1" applyFill="1" applyBorder="1" applyAlignment="1">
      <alignment horizontal="left" vertical="center" wrapText="1"/>
    </xf>
    <xf numFmtId="0" fontId="38" fillId="3" borderId="106" xfId="1" applyFont="1" applyFill="1" applyBorder="1" applyAlignment="1">
      <alignment vertical="center"/>
    </xf>
    <xf numFmtId="0" fontId="38" fillId="3" borderId="0" xfId="1" applyFont="1" applyFill="1" applyBorder="1" applyAlignment="1">
      <alignment horizontal="center"/>
    </xf>
    <xf numFmtId="0" fontId="38" fillId="3" borderId="0" xfId="1" applyFont="1" applyFill="1" applyBorder="1"/>
    <xf numFmtId="0" fontId="38" fillId="0" borderId="0" xfId="1" applyFont="1" applyBorder="1" applyAlignment="1">
      <alignment horizontal="center" vertical="center"/>
    </xf>
    <xf numFmtId="0" fontId="38" fillId="0" borderId="0" xfId="1" applyFont="1" applyBorder="1" applyAlignment="1">
      <alignment horizontal="left" vertical="center"/>
    </xf>
    <xf numFmtId="0" fontId="38" fillId="0" borderId="16" xfId="1" applyFont="1" applyBorder="1" applyAlignment="1">
      <alignment horizontal="left" vertical="center"/>
    </xf>
    <xf numFmtId="0" fontId="2" fillId="0" borderId="30" xfId="1" applyFont="1" applyFill="1" applyBorder="1" applyAlignment="1">
      <alignment horizontal="center" vertical="center"/>
    </xf>
    <xf numFmtId="0" fontId="13" fillId="0" borderId="30" xfId="1" applyFont="1" applyFill="1" applyBorder="1" applyAlignment="1">
      <alignment horizontal="center" vertical="center" wrapText="1"/>
    </xf>
    <xf numFmtId="0" fontId="13" fillId="0" borderId="30" xfId="1" applyFont="1" applyFill="1" applyBorder="1" applyAlignment="1">
      <alignment horizontal="center" vertical="center"/>
    </xf>
    <xf numFmtId="0" fontId="2" fillId="0" borderId="30"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35" xfId="1" applyFont="1" applyFill="1" applyBorder="1" applyAlignment="1">
      <alignment horizontal="center" vertical="center"/>
    </xf>
    <xf numFmtId="0" fontId="2" fillId="0" borderId="39" xfId="1" applyFont="1" applyFill="1" applyBorder="1" applyAlignment="1">
      <alignment horizontal="center" vertical="center"/>
    </xf>
  </cellXfs>
  <cellStyles count="12">
    <cellStyle name="ハイパーリンク" xfId="10" builtinId="8"/>
    <cellStyle name="桁区切り 3" xfId="7"/>
    <cellStyle name="標準" xfId="0" builtinId="0"/>
    <cellStyle name="標準 2 2" xfId="1"/>
    <cellStyle name="標準 2 3" xfId="5"/>
    <cellStyle name="標準 4" xfId="11"/>
    <cellStyle name="標準 5" xfId="8"/>
    <cellStyle name="標準 5 4 2" xfId="9"/>
    <cellStyle name="標準 8" xfId="6"/>
    <cellStyle name="標準_kyotaku_shinnsei" xfId="4"/>
    <cellStyle name="標準_第１号様式・付表" xfId="2"/>
    <cellStyle name="標準_付表　訪問介護　修正版_第一号様式 2" xfId="3"/>
  </cellStyles>
  <dxfs count="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5" tint="0.79998168889431442"/>
        </patternFill>
      </fill>
    </dxf>
  </dxfs>
  <tableStyles count="0" defaultTableStyle="TableStyleMedium2" defaultPivotStyle="PivotStyleLight16"/>
  <colors>
    <mruColors>
      <color rgb="FFCC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200-000003000000}"/>
            </a:ext>
          </a:extLst>
        </xdr:cNvPr>
        <xdr:cNvSpPr/>
      </xdr:nvSpPr>
      <xdr:spPr>
        <a:xfrm>
          <a:off x="5095875" y="7239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200-000002000000}"/>
            </a:ext>
          </a:extLst>
        </xdr:cNvPr>
        <xdr:cNvSpPr/>
      </xdr:nvSpPr>
      <xdr:spPr>
        <a:xfrm>
          <a:off x="200025" y="17364074"/>
          <a:ext cx="12582525"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85724</xdr:colOff>
      <xdr:row>19</xdr:row>
      <xdr:rowOff>142875</xdr:rowOff>
    </xdr:from>
    <xdr:to>
      <xdr:col>13</xdr:col>
      <xdr:colOff>191924</xdr:colOff>
      <xdr:row>20</xdr:row>
      <xdr:rowOff>84750</xdr:rowOff>
    </xdr:to>
    <xdr:sp macro="" textlink="">
      <xdr:nvSpPr>
        <xdr:cNvPr id="2" name="テキスト ボックス 1"/>
        <xdr:cNvSpPr txBox="1"/>
      </xdr:nvSpPr>
      <xdr:spPr>
        <a:xfrm>
          <a:off x="2371724" y="4619625"/>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トイレ</a:t>
          </a:r>
        </a:p>
      </xdr:txBody>
    </xdr:sp>
    <xdr:clientData/>
  </xdr:twoCellAnchor>
  <xdr:twoCellAnchor>
    <xdr:from>
      <xdr:col>10</xdr:col>
      <xdr:colOff>123824</xdr:colOff>
      <xdr:row>20</xdr:row>
      <xdr:rowOff>133350</xdr:rowOff>
    </xdr:from>
    <xdr:to>
      <xdr:col>13</xdr:col>
      <xdr:colOff>158024</xdr:colOff>
      <xdr:row>21</xdr:row>
      <xdr:rowOff>75225</xdr:rowOff>
    </xdr:to>
    <xdr:sp macro="" textlink="">
      <xdr:nvSpPr>
        <xdr:cNvPr id="3" name="テキスト ボックス 2"/>
        <xdr:cNvSpPr txBox="1"/>
      </xdr:nvSpPr>
      <xdr:spPr>
        <a:xfrm>
          <a:off x="2409824" y="4848225"/>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20</a:t>
          </a:r>
          <a:r>
            <a:rPr kumimoji="1" lang="ja-JP" altLang="en-US" sz="1100"/>
            <a:t>㎡</a:t>
          </a:r>
        </a:p>
      </xdr:txBody>
    </xdr:sp>
    <xdr:clientData/>
  </xdr:twoCellAnchor>
  <xdr:twoCellAnchor>
    <xdr:from>
      <xdr:col>39</xdr:col>
      <xdr:colOff>200024</xdr:colOff>
      <xdr:row>11</xdr:row>
      <xdr:rowOff>28575</xdr:rowOff>
    </xdr:from>
    <xdr:to>
      <xdr:col>43</xdr:col>
      <xdr:colOff>5624</xdr:colOff>
      <xdr:row>11</xdr:row>
      <xdr:rowOff>208575</xdr:rowOff>
    </xdr:to>
    <xdr:sp macro="" textlink="">
      <xdr:nvSpPr>
        <xdr:cNvPr id="4" name="テキスト ボックス 3"/>
        <xdr:cNvSpPr txBox="1"/>
      </xdr:nvSpPr>
      <xdr:spPr>
        <a:xfrm>
          <a:off x="9115424" y="2600325"/>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玄　関</a:t>
          </a:r>
        </a:p>
      </xdr:txBody>
    </xdr:sp>
    <xdr:clientData/>
  </xdr:twoCellAnchor>
  <xdr:twoCellAnchor>
    <xdr:from>
      <xdr:col>26</xdr:col>
      <xdr:colOff>95250</xdr:colOff>
      <xdr:row>20</xdr:row>
      <xdr:rowOff>123825</xdr:rowOff>
    </xdr:from>
    <xdr:to>
      <xdr:col>27</xdr:col>
      <xdr:colOff>154650</xdr:colOff>
      <xdr:row>21</xdr:row>
      <xdr:rowOff>173700</xdr:rowOff>
    </xdr:to>
    <xdr:sp macro="" textlink="">
      <xdr:nvSpPr>
        <xdr:cNvPr id="5" name="右矢印 4"/>
        <xdr:cNvSpPr/>
      </xdr:nvSpPr>
      <xdr:spPr>
        <a:xfrm rot="16200000">
          <a:off x="6038850" y="4838700"/>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28574</xdr:colOff>
      <xdr:row>6</xdr:row>
      <xdr:rowOff>57150</xdr:rowOff>
    </xdr:from>
    <xdr:to>
      <xdr:col>41</xdr:col>
      <xdr:colOff>87974</xdr:colOff>
      <xdr:row>7</xdr:row>
      <xdr:rowOff>107025</xdr:rowOff>
    </xdr:to>
    <xdr:sp macro="" textlink="">
      <xdr:nvSpPr>
        <xdr:cNvPr id="6" name="右矢印 5"/>
        <xdr:cNvSpPr/>
      </xdr:nvSpPr>
      <xdr:spPr>
        <a:xfrm rot="8040000">
          <a:off x="9172574" y="1438275"/>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171450</xdr:colOff>
      <xdr:row>12</xdr:row>
      <xdr:rowOff>76200</xdr:rowOff>
    </xdr:from>
    <xdr:to>
      <xdr:col>42</xdr:col>
      <xdr:colOff>194850</xdr:colOff>
      <xdr:row>13</xdr:row>
      <xdr:rowOff>126075</xdr:rowOff>
    </xdr:to>
    <xdr:sp macro="" textlink="">
      <xdr:nvSpPr>
        <xdr:cNvPr id="7" name="正方形/長方形 6"/>
        <xdr:cNvSpPr/>
      </xdr:nvSpPr>
      <xdr:spPr>
        <a:xfrm>
          <a:off x="9544050" y="2886075"/>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②</a:t>
          </a:r>
        </a:p>
      </xdr:txBody>
    </xdr:sp>
    <xdr:clientData/>
  </xdr:twoCellAnchor>
  <xdr:twoCellAnchor>
    <xdr:from>
      <xdr:col>41</xdr:col>
      <xdr:colOff>38100</xdr:colOff>
      <xdr:row>5</xdr:row>
      <xdr:rowOff>76200</xdr:rowOff>
    </xdr:from>
    <xdr:to>
      <xdr:col>42</xdr:col>
      <xdr:colOff>61500</xdr:colOff>
      <xdr:row>6</xdr:row>
      <xdr:rowOff>126075</xdr:rowOff>
    </xdr:to>
    <xdr:sp macro="" textlink="">
      <xdr:nvSpPr>
        <xdr:cNvPr id="8" name="正方形/長方形 7"/>
        <xdr:cNvSpPr/>
      </xdr:nvSpPr>
      <xdr:spPr>
        <a:xfrm>
          <a:off x="9410700" y="1219200"/>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①</a:t>
          </a:r>
        </a:p>
      </xdr:txBody>
    </xdr:sp>
    <xdr:clientData/>
  </xdr:twoCellAnchor>
  <xdr:twoCellAnchor>
    <xdr:from>
      <xdr:col>41</xdr:col>
      <xdr:colOff>9525</xdr:colOff>
      <xdr:row>16</xdr:row>
      <xdr:rowOff>57150</xdr:rowOff>
    </xdr:from>
    <xdr:to>
      <xdr:col>42</xdr:col>
      <xdr:colOff>32925</xdr:colOff>
      <xdr:row>17</xdr:row>
      <xdr:rowOff>107025</xdr:rowOff>
    </xdr:to>
    <xdr:sp macro="" textlink="">
      <xdr:nvSpPr>
        <xdr:cNvPr id="9" name="正方形/長方形 8"/>
        <xdr:cNvSpPr/>
      </xdr:nvSpPr>
      <xdr:spPr>
        <a:xfrm>
          <a:off x="9382125" y="3819525"/>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endParaRPr kumimoji="1" lang="ja-JP" altLang="en-US" sz="1100"/>
        </a:p>
      </xdr:txBody>
    </xdr:sp>
    <xdr:clientData/>
  </xdr:twoCellAnchor>
  <xdr:twoCellAnchor>
    <xdr:from>
      <xdr:col>39</xdr:col>
      <xdr:colOff>200024</xdr:colOff>
      <xdr:row>7</xdr:row>
      <xdr:rowOff>133350</xdr:rowOff>
    </xdr:from>
    <xdr:to>
      <xdr:col>43</xdr:col>
      <xdr:colOff>5624</xdr:colOff>
      <xdr:row>8</xdr:row>
      <xdr:rowOff>75225</xdr:rowOff>
    </xdr:to>
    <xdr:sp macro="" textlink="">
      <xdr:nvSpPr>
        <xdr:cNvPr id="10" name="テキスト ボックス 9"/>
        <xdr:cNvSpPr txBox="1"/>
      </xdr:nvSpPr>
      <xdr:spPr>
        <a:xfrm>
          <a:off x="9115424" y="1752600"/>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外　観</a:t>
          </a:r>
        </a:p>
      </xdr:txBody>
    </xdr:sp>
    <xdr:clientData/>
  </xdr:twoCellAnchor>
  <xdr:twoCellAnchor>
    <xdr:from>
      <xdr:col>29</xdr:col>
      <xdr:colOff>66675</xdr:colOff>
      <xdr:row>24</xdr:row>
      <xdr:rowOff>219076</xdr:rowOff>
    </xdr:from>
    <xdr:to>
      <xdr:col>42</xdr:col>
      <xdr:colOff>154875</xdr:colOff>
      <xdr:row>28</xdr:row>
      <xdr:rowOff>28576</xdr:rowOff>
    </xdr:to>
    <xdr:sp macro="" textlink="">
      <xdr:nvSpPr>
        <xdr:cNvPr id="11" name="正方形/長方形 10"/>
        <xdr:cNvSpPr/>
      </xdr:nvSpPr>
      <xdr:spPr>
        <a:xfrm>
          <a:off x="6696075" y="5886451"/>
          <a:ext cx="3060000" cy="857250"/>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000" b="1">
              <a:latin typeface="+mj-ea"/>
              <a:ea typeface="+mj-ea"/>
            </a:rPr>
            <a:t>どの方向から設備及び備品の写真を撮影したかが分かるように矢印及び番号を記載してください。</a:t>
          </a:r>
        </a:p>
      </xdr:txBody>
    </xdr:sp>
    <xdr:clientData/>
  </xdr:twoCellAnchor>
  <xdr:twoCellAnchor>
    <xdr:from>
      <xdr:col>17</xdr:col>
      <xdr:colOff>180975</xdr:colOff>
      <xdr:row>15</xdr:row>
      <xdr:rowOff>9525</xdr:rowOff>
    </xdr:from>
    <xdr:to>
      <xdr:col>19</xdr:col>
      <xdr:colOff>38100</xdr:colOff>
      <xdr:row>16</xdr:row>
      <xdr:rowOff>85725</xdr:rowOff>
    </xdr:to>
    <xdr:sp macro="" textlink="">
      <xdr:nvSpPr>
        <xdr:cNvPr id="12" name="楕円 118"/>
        <xdr:cNvSpPr/>
      </xdr:nvSpPr>
      <xdr:spPr>
        <a:xfrm>
          <a:off x="4067175" y="3533775"/>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22</xdr:col>
      <xdr:colOff>161925</xdr:colOff>
      <xdr:row>15</xdr:row>
      <xdr:rowOff>9525</xdr:rowOff>
    </xdr:from>
    <xdr:to>
      <xdr:col>24</xdr:col>
      <xdr:colOff>19050</xdr:colOff>
      <xdr:row>16</xdr:row>
      <xdr:rowOff>85725</xdr:rowOff>
    </xdr:to>
    <xdr:sp macro="" textlink="">
      <xdr:nvSpPr>
        <xdr:cNvPr id="13" name="楕円 119"/>
        <xdr:cNvSpPr/>
      </xdr:nvSpPr>
      <xdr:spPr>
        <a:xfrm>
          <a:off x="5191125" y="3533775"/>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22</xdr:col>
      <xdr:colOff>190500</xdr:colOff>
      <xdr:row>9</xdr:row>
      <xdr:rowOff>152400</xdr:rowOff>
    </xdr:from>
    <xdr:to>
      <xdr:col>24</xdr:col>
      <xdr:colOff>47625</xdr:colOff>
      <xdr:row>10</xdr:row>
      <xdr:rowOff>228600</xdr:rowOff>
    </xdr:to>
    <xdr:sp macro="" textlink="">
      <xdr:nvSpPr>
        <xdr:cNvPr id="14" name="楕円 120"/>
        <xdr:cNvSpPr/>
      </xdr:nvSpPr>
      <xdr:spPr>
        <a:xfrm>
          <a:off x="5219700" y="2247900"/>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17</xdr:col>
      <xdr:colOff>200025</xdr:colOff>
      <xdr:row>9</xdr:row>
      <xdr:rowOff>152400</xdr:rowOff>
    </xdr:from>
    <xdr:to>
      <xdr:col>19</xdr:col>
      <xdr:colOff>57150</xdr:colOff>
      <xdr:row>10</xdr:row>
      <xdr:rowOff>228600</xdr:rowOff>
    </xdr:to>
    <xdr:sp macro="" textlink="">
      <xdr:nvSpPr>
        <xdr:cNvPr id="15" name="楕円 121"/>
        <xdr:cNvSpPr/>
      </xdr:nvSpPr>
      <xdr:spPr>
        <a:xfrm>
          <a:off x="4086225" y="2247900"/>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6</xdr:col>
      <xdr:colOff>66675</xdr:colOff>
      <xdr:row>18</xdr:row>
      <xdr:rowOff>9525</xdr:rowOff>
    </xdr:from>
    <xdr:to>
      <xdr:col>7</xdr:col>
      <xdr:colOff>152400</xdr:colOff>
      <xdr:row>19</xdr:row>
      <xdr:rowOff>85725</xdr:rowOff>
    </xdr:to>
    <xdr:sp macro="" textlink="">
      <xdr:nvSpPr>
        <xdr:cNvPr id="16" name="楕円 122"/>
        <xdr:cNvSpPr/>
      </xdr:nvSpPr>
      <xdr:spPr>
        <a:xfrm>
          <a:off x="1438275" y="4248150"/>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6</xdr:col>
      <xdr:colOff>76200</xdr:colOff>
      <xdr:row>12</xdr:row>
      <xdr:rowOff>152400</xdr:rowOff>
    </xdr:from>
    <xdr:to>
      <xdr:col>7</xdr:col>
      <xdr:colOff>161925</xdr:colOff>
      <xdr:row>13</xdr:row>
      <xdr:rowOff>228600</xdr:rowOff>
    </xdr:to>
    <xdr:sp macro="" textlink="">
      <xdr:nvSpPr>
        <xdr:cNvPr id="17" name="楕円 123"/>
        <xdr:cNvSpPr/>
      </xdr:nvSpPr>
      <xdr:spPr>
        <a:xfrm>
          <a:off x="1447800" y="2962275"/>
          <a:ext cx="314325" cy="314325"/>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椅</a:t>
          </a:r>
        </a:p>
      </xdr:txBody>
    </xdr:sp>
    <xdr:clientData/>
  </xdr:twoCellAnchor>
  <xdr:twoCellAnchor>
    <xdr:from>
      <xdr:col>14</xdr:col>
      <xdr:colOff>66674</xdr:colOff>
      <xdr:row>18</xdr:row>
      <xdr:rowOff>142875</xdr:rowOff>
    </xdr:from>
    <xdr:to>
      <xdr:col>17</xdr:col>
      <xdr:colOff>172874</xdr:colOff>
      <xdr:row>19</xdr:row>
      <xdr:rowOff>84750</xdr:rowOff>
    </xdr:to>
    <xdr:sp macro="" textlink="">
      <xdr:nvSpPr>
        <xdr:cNvPr id="18" name="テキスト ボックス 17"/>
        <xdr:cNvSpPr txBox="1"/>
      </xdr:nvSpPr>
      <xdr:spPr>
        <a:xfrm>
          <a:off x="3267074" y="4381500"/>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洗面所</a:t>
          </a:r>
        </a:p>
      </xdr:txBody>
    </xdr:sp>
    <xdr:clientData/>
  </xdr:twoCellAnchor>
  <xdr:twoCellAnchor>
    <xdr:from>
      <xdr:col>14</xdr:col>
      <xdr:colOff>114299</xdr:colOff>
      <xdr:row>19</xdr:row>
      <xdr:rowOff>95250</xdr:rowOff>
    </xdr:from>
    <xdr:to>
      <xdr:col>17</xdr:col>
      <xdr:colOff>148499</xdr:colOff>
      <xdr:row>20</xdr:row>
      <xdr:rowOff>37125</xdr:rowOff>
    </xdr:to>
    <xdr:sp macro="" textlink="">
      <xdr:nvSpPr>
        <xdr:cNvPr id="19" name="テキスト ボックス 18"/>
        <xdr:cNvSpPr txBox="1"/>
      </xdr:nvSpPr>
      <xdr:spPr>
        <a:xfrm>
          <a:off x="3314699" y="4572000"/>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40</a:t>
          </a:r>
          <a:r>
            <a:rPr kumimoji="1" lang="ja-JP" altLang="en-US" sz="1100"/>
            <a:t>㎡</a:t>
          </a:r>
        </a:p>
      </xdr:txBody>
    </xdr:sp>
    <xdr:clientData/>
  </xdr:twoCellAnchor>
  <xdr:twoCellAnchor>
    <xdr:from>
      <xdr:col>5</xdr:col>
      <xdr:colOff>76199</xdr:colOff>
      <xdr:row>10</xdr:row>
      <xdr:rowOff>28575</xdr:rowOff>
    </xdr:from>
    <xdr:to>
      <xdr:col>8</xdr:col>
      <xdr:colOff>182399</xdr:colOff>
      <xdr:row>10</xdr:row>
      <xdr:rowOff>208575</xdr:rowOff>
    </xdr:to>
    <xdr:sp macro="" textlink="">
      <xdr:nvSpPr>
        <xdr:cNvPr id="20" name="テキスト ボックス 19"/>
        <xdr:cNvSpPr txBox="1"/>
      </xdr:nvSpPr>
      <xdr:spPr>
        <a:xfrm>
          <a:off x="1219199" y="2362200"/>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相談室</a:t>
          </a:r>
        </a:p>
      </xdr:txBody>
    </xdr:sp>
    <xdr:clientData/>
  </xdr:twoCellAnchor>
  <xdr:twoCellAnchor>
    <xdr:from>
      <xdr:col>5</xdr:col>
      <xdr:colOff>114299</xdr:colOff>
      <xdr:row>11</xdr:row>
      <xdr:rowOff>19050</xdr:rowOff>
    </xdr:from>
    <xdr:to>
      <xdr:col>8</xdr:col>
      <xdr:colOff>148499</xdr:colOff>
      <xdr:row>11</xdr:row>
      <xdr:rowOff>199050</xdr:rowOff>
    </xdr:to>
    <xdr:sp macro="" textlink="">
      <xdr:nvSpPr>
        <xdr:cNvPr id="21" name="テキスト ボックス 20"/>
        <xdr:cNvSpPr txBox="1"/>
      </xdr:nvSpPr>
      <xdr:spPr>
        <a:xfrm>
          <a:off x="1257299" y="2590800"/>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90</a:t>
          </a:r>
          <a:r>
            <a:rPr kumimoji="1" lang="ja-JP" altLang="en-US" sz="1100"/>
            <a:t>㎡</a:t>
          </a:r>
        </a:p>
      </xdr:txBody>
    </xdr:sp>
    <xdr:clientData/>
  </xdr:twoCellAnchor>
  <xdr:twoCellAnchor>
    <xdr:from>
      <xdr:col>26</xdr:col>
      <xdr:colOff>104774</xdr:colOff>
      <xdr:row>9</xdr:row>
      <xdr:rowOff>38100</xdr:rowOff>
    </xdr:from>
    <xdr:to>
      <xdr:col>29</xdr:col>
      <xdr:colOff>210974</xdr:colOff>
      <xdr:row>9</xdr:row>
      <xdr:rowOff>218100</xdr:rowOff>
    </xdr:to>
    <xdr:sp macro="" textlink="">
      <xdr:nvSpPr>
        <xdr:cNvPr id="22" name="テキスト ボックス 21"/>
        <xdr:cNvSpPr txBox="1"/>
      </xdr:nvSpPr>
      <xdr:spPr>
        <a:xfrm>
          <a:off x="6048374" y="2133600"/>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事務室</a:t>
          </a:r>
        </a:p>
      </xdr:txBody>
    </xdr:sp>
    <xdr:clientData/>
  </xdr:twoCellAnchor>
  <xdr:twoCellAnchor>
    <xdr:from>
      <xdr:col>26</xdr:col>
      <xdr:colOff>142874</xdr:colOff>
      <xdr:row>10</xdr:row>
      <xdr:rowOff>47625</xdr:rowOff>
    </xdr:from>
    <xdr:to>
      <xdr:col>29</xdr:col>
      <xdr:colOff>177074</xdr:colOff>
      <xdr:row>10</xdr:row>
      <xdr:rowOff>227625</xdr:rowOff>
    </xdr:to>
    <xdr:sp macro="" textlink="">
      <xdr:nvSpPr>
        <xdr:cNvPr id="23" name="テキスト ボックス 22"/>
        <xdr:cNvSpPr txBox="1"/>
      </xdr:nvSpPr>
      <xdr:spPr>
        <a:xfrm>
          <a:off x="6086474" y="2381250"/>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390</a:t>
          </a:r>
          <a:r>
            <a:rPr kumimoji="1" lang="ja-JP" altLang="en-US" sz="1100"/>
            <a:t>㎡</a:t>
          </a:r>
        </a:p>
      </xdr:txBody>
    </xdr:sp>
    <xdr:clientData/>
  </xdr:twoCellAnchor>
  <xdr:twoCellAnchor>
    <xdr:from>
      <xdr:col>17</xdr:col>
      <xdr:colOff>76199</xdr:colOff>
      <xdr:row>20</xdr:row>
      <xdr:rowOff>38100</xdr:rowOff>
    </xdr:from>
    <xdr:to>
      <xdr:col>22</xdr:col>
      <xdr:colOff>85199</xdr:colOff>
      <xdr:row>20</xdr:row>
      <xdr:rowOff>218100</xdr:rowOff>
    </xdr:to>
    <xdr:sp macro="" textlink="">
      <xdr:nvSpPr>
        <xdr:cNvPr id="24" name="テキスト ボックス 23"/>
        <xdr:cNvSpPr txBox="1"/>
      </xdr:nvSpPr>
      <xdr:spPr>
        <a:xfrm>
          <a:off x="3962399" y="4752975"/>
          <a:ext cx="11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手指消毒設備</a:t>
          </a:r>
        </a:p>
      </xdr:txBody>
    </xdr:sp>
    <xdr:clientData/>
  </xdr:twoCellAnchor>
  <xdr:twoCellAnchor>
    <xdr:from>
      <xdr:col>19</xdr:col>
      <xdr:colOff>95250</xdr:colOff>
      <xdr:row>20</xdr:row>
      <xdr:rowOff>218100</xdr:rowOff>
    </xdr:from>
    <xdr:to>
      <xdr:col>19</xdr:col>
      <xdr:colOff>194999</xdr:colOff>
      <xdr:row>22</xdr:row>
      <xdr:rowOff>142875</xdr:rowOff>
    </xdr:to>
    <xdr:cxnSp macro="">
      <xdr:nvCxnSpPr>
        <xdr:cNvPr id="25" name="直線矢印コネクタ 24"/>
        <xdr:cNvCxnSpPr>
          <a:stCxn id="24" idx="2"/>
        </xdr:cNvCxnSpPr>
      </xdr:nvCxnSpPr>
      <xdr:spPr>
        <a:xfrm flipH="1">
          <a:off x="4438650" y="4932975"/>
          <a:ext cx="99749" cy="401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xdr:colOff>
      <xdr:row>10</xdr:row>
      <xdr:rowOff>95250</xdr:rowOff>
    </xdr:from>
    <xdr:to>
      <xdr:col>10</xdr:col>
      <xdr:colOff>87975</xdr:colOff>
      <xdr:row>11</xdr:row>
      <xdr:rowOff>145125</xdr:rowOff>
    </xdr:to>
    <xdr:sp macro="" textlink="">
      <xdr:nvSpPr>
        <xdr:cNvPr id="26" name="右矢印 25"/>
        <xdr:cNvSpPr/>
      </xdr:nvSpPr>
      <xdr:spPr>
        <a:xfrm rot="10800000">
          <a:off x="2085975" y="2428875"/>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123825</xdr:rowOff>
    </xdr:from>
    <xdr:to>
      <xdr:col>15</xdr:col>
      <xdr:colOff>78450</xdr:colOff>
      <xdr:row>10</xdr:row>
      <xdr:rowOff>173700</xdr:rowOff>
    </xdr:to>
    <xdr:sp macro="" textlink="">
      <xdr:nvSpPr>
        <xdr:cNvPr id="27" name="右矢印 26"/>
        <xdr:cNvSpPr/>
      </xdr:nvSpPr>
      <xdr:spPr>
        <a:xfrm rot="2400000">
          <a:off x="3219450" y="2219325"/>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95248</xdr:colOff>
      <xdr:row>17</xdr:row>
      <xdr:rowOff>171451</xdr:rowOff>
    </xdr:from>
    <xdr:to>
      <xdr:col>19</xdr:col>
      <xdr:colOff>154648</xdr:colOff>
      <xdr:row>18</xdr:row>
      <xdr:rowOff>221326</xdr:rowOff>
    </xdr:to>
    <xdr:sp macro="" textlink="">
      <xdr:nvSpPr>
        <xdr:cNvPr id="28" name="右矢印 27"/>
        <xdr:cNvSpPr/>
      </xdr:nvSpPr>
      <xdr:spPr>
        <a:xfrm rot="5400000">
          <a:off x="4210048" y="4171951"/>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85725</xdr:colOff>
      <xdr:row>12</xdr:row>
      <xdr:rowOff>76200</xdr:rowOff>
    </xdr:from>
    <xdr:to>
      <xdr:col>41</xdr:col>
      <xdr:colOff>145125</xdr:colOff>
      <xdr:row>13</xdr:row>
      <xdr:rowOff>126075</xdr:rowOff>
    </xdr:to>
    <xdr:sp macro="" textlink="">
      <xdr:nvSpPr>
        <xdr:cNvPr id="29" name="右矢印 28"/>
        <xdr:cNvSpPr/>
      </xdr:nvSpPr>
      <xdr:spPr>
        <a:xfrm rot="10800000">
          <a:off x="9229725" y="2886075"/>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21</xdr:row>
      <xdr:rowOff>171450</xdr:rowOff>
    </xdr:from>
    <xdr:to>
      <xdr:col>27</xdr:col>
      <xdr:colOff>137700</xdr:colOff>
      <xdr:row>22</xdr:row>
      <xdr:rowOff>221325</xdr:rowOff>
    </xdr:to>
    <xdr:sp macro="" textlink="">
      <xdr:nvSpPr>
        <xdr:cNvPr id="30" name="正方形/長方形 29"/>
        <xdr:cNvSpPr/>
      </xdr:nvSpPr>
      <xdr:spPr>
        <a:xfrm>
          <a:off x="6057900" y="5124450"/>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③</a:t>
          </a:r>
        </a:p>
      </xdr:txBody>
    </xdr:sp>
    <xdr:clientData/>
  </xdr:twoCellAnchor>
  <xdr:twoCellAnchor>
    <xdr:from>
      <xdr:col>18</xdr:col>
      <xdr:colOff>123825</xdr:colOff>
      <xdr:row>16</xdr:row>
      <xdr:rowOff>123825</xdr:rowOff>
    </xdr:from>
    <xdr:to>
      <xdr:col>19</xdr:col>
      <xdr:colOff>147225</xdr:colOff>
      <xdr:row>17</xdr:row>
      <xdr:rowOff>173700</xdr:rowOff>
    </xdr:to>
    <xdr:sp macro="" textlink="">
      <xdr:nvSpPr>
        <xdr:cNvPr id="31" name="正方形/長方形 30"/>
        <xdr:cNvSpPr/>
      </xdr:nvSpPr>
      <xdr:spPr>
        <a:xfrm>
          <a:off x="4238625" y="3886200"/>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⑤</a:t>
          </a:r>
        </a:p>
      </xdr:txBody>
    </xdr:sp>
    <xdr:clientData/>
  </xdr:twoCellAnchor>
  <xdr:twoCellAnchor>
    <xdr:from>
      <xdr:col>13</xdr:col>
      <xdr:colOff>47625</xdr:colOff>
      <xdr:row>8</xdr:row>
      <xdr:rowOff>209550</xdr:rowOff>
    </xdr:from>
    <xdr:to>
      <xdr:col>14</xdr:col>
      <xdr:colOff>71025</xdr:colOff>
      <xdr:row>10</xdr:row>
      <xdr:rowOff>21300</xdr:rowOff>
    </xdr:to>
    <xdr:sp macro="" textlink="">
      <xdr:nvSpPr>
        <xdr:cNvPr id="32" name="正方形/長方形 31"/>
        <xdr:cNvSpPr/>
      </xdr:nvSpPr>
      <xdr:spPr>
        <a:xfrm>
          <a:off x="3019425" y="2066925"/>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④</a:t>
          </a:r>
        </a:p>
      </xdr:txBody>
    </xdr:sp>
    <xdr:clientData/>
  </xdr:twoCellAnchor>
  <xdr:twoCellAnchor>
    <xdr:from>
      <xdr:col>10</xdr:col>
      <xdr:colOff>114300</xdr:colOff>
      <xdr:row>10</xdr:row>
      <xdr:rowOff>95250</xdr:rowOff>
    </xdr:from>
    <xdr:to>
      <xdr:col>11</xdr:col>
      <xdr:colOff>137700</xdr:colOff>
      <xdr:row>11</xdr:row>
      <xdr:rowOff>145125</xdr:rowOff>
    </xdr:to>
    <xdr:sp macro="" textlink="">
      <xdr:nvSpPr>
        <xdr:cNvPr id="33" name="正方形/長方形 32"/>
        <xdr:cNvSpPr/>
      </xdr:nvSpPr>
      <xdr:spPr>
        <a:xfrm>
          <a:off x="2400300" y="2428875"/>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⑥</a:t>
          </a:r>
        </a:p>
      </xdr:txBody>
    </xdr:sp>
    <xdr:clientData/>
  </xdr:twoCellAnchor>
  <xdr:twoCellAnchor>
    <xdr:from>
      <xdr:col>27</xdr:col>
      <xdr:colOff>28575</xdr:colOff>
      <xdr:row>17</xdr:row>
      <xdr:rowOff>47625</xdr:rowOff>
    </xdr:from>
    <xdr:to>
      <xdr:col>39</xdr:col>
      <xdr:colOff>142874</xdr:colOff>
      <xdr:row>19</xdr:row>
      <xdr:rowOff>111375</xdr:rowOff>
    </xdr:to>
    <xdr:sp macro="" textlink="">
      <xdr:nvSpPr>
        <xdr:cNvPr id="34" name="四角形吹き出し 33"/>
        <xdr:cNvSpPr/>
      </xdr:nvSpPr>
      <xdr:spPr>
        <a:xfrm>
          <a:off x="6200775" y="4048125"/>
          <a:ext cx="2857499" cy="540000"/>
        </a:xfrm>
        <a:prstGeom prst="wedgeRectCallout">
          <a:avLst>
            <a:gd name="adj1" fmla="val -95742"/>
            <a:gd name="adj2" fmla="val 62044"/>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900" b="1"/>
            <a:t>感染症予防のために，手指消毒設備を設置する必要があります。</a:t>
          </a:r>
        </a:p>
      </xdr:txBody>
    </xdr:sp>
    <xdr:clientData/>
  </xdr:twoCellAnchor>
  <xdr:twoCellAnchor>
    <xdr:from>
      <xdr:col>3</xdr:col>
      <xdr:colOff>114300</xdr:colOff>
      <xdr:row>8</xdr:row>
      <xdr:rowOff>0</xdr:rowOff>
    </xdr:from>
    <xdr:to>
      <xdr:col>3</xdr:col>
      <xdr:colOff>114300</xdr:colOff>
      <xdr:row>23</xdr:row>
      <xdr:rowOff>0</xdr:rowOff>
    </xdr:to>
    <xdr:cxnSp macro="">
      <xdr:nvCxnSpPr>
        <xdr:cNvPr id="35" name="直線矢印コネクタ 34"/>
        <xdr:cNvCxnSpPr/>
      </xdr:nvCxnSpPr>
      <xdr:spPr>
        <a:xfrm>
          <a:off x="800100" y="1857375"/>
          <a:ext cx="0" cy="35718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23</xdr:row>
      <xdr:rowOff>123825</xdr:rowOff>
    </xdr:from>
    <xdr:to>
      <xdr:col>9</xdr:col>
      <xdr:colOff>219075</xdr:colOff>
      <xdr:row>23</xdr:row>
      <xdr:rowOff>123825</xdr:rowOff>
    </xdr:to>
    <xdr:cxnSp macro="">
      <xdr:nvCxnSpPr>
        <xdr:cNvPr id="36" name="直線矢印コネクタ 35"/>
        <xdr:cNvCxnSpPr/>
      </xdr:nvCxnSpPr>
      <xdr:spPr>
        <a:xfrm>
          <a:off x="923925" y="5553075"/>
          <a:ext cx="13525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23</xdr:row>
      <xdr:rowOff>123825</xdr:rowOff>
    </xdr:from>
    <xdr:to>
      <xdr:col>14</xdr:col>
      <xdr:colOff>19050</xdr:colOff>
      <xdr:row>23</xdr:row>
      <xdr:rowOff>123825</xdr:rowOff>
    </xdr:to>
    <xdr:cxnSp macro="">
      <xdr:nvCxnSpPr>
        <xdr:cNvPr id="37" name="直線矢印コネクタ 36"/>
        <xdr:cNvCxnSpPr/>
      </xdr:nvCxnSpPr>
      <xdr:spPr>
        <a:xfrm>
          <a:off x="2286000" y="5553075"/>
          <a:ext cx="9334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23</xdr:row>
      <xdr:rowOff>123825</xdr:rowOff>
    </xdr:from>
    <xdr:to>
      <xdr:col>22</xdr:col>
      <xdr:colOff>0</xdr:colOff>
      <xdr:row>23</xdr:row>
      <xdr:rowOff>123825</xdr:rowOff>
    </xdr:to>
    <xdr:cxnSp macro="">
      <xdr:nvCxnSpPr>
        <xdr:cNvPr id="38" name="直線矢印コネクタ 37"/>
        <xdr:cNvCxnSpPr/>
      </xdr:nvCxnSpPr>
      <xdr:spPr>
        <a:xfrm>
          <a:off x="3200400" y="5553075"/>
          <a:ext cx="18288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18</xdr:row>
      <xdr:rowOff>0</xdr:rowOff>
    </xdr:from>
    <xdr:to>
      <xdr:col>22</xdr:col>
      <xdr:colOff>114300</xdr:colOff>
      <xdr:row>23</xdr:row>
      <xdr:rowOff>9525</xdr:rowOff>
    </xdr:to>
    <xdr:cxnSp macro="">
      <xdr:nvCxnSpPr>
        <xdr:cNvPr id="39" name="直線矢印コネクタ 38"/>
        <xdr:cNvCxnSpPr/>
      </xdr:nvCxnSpPr>
      <xdr:spPr>
        <a:xfrm>
          <a:off x="5143500" y="4238625"/>
          <a:ext cx="0" cy="12001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23</xdr:row>
      <xdr:rowOff>114300</xdr:rowOff>
    </xdr:from>
    <xdr:to>
      <xdr:col>40</xdr:col>
      <xdr:colOff>0</xdr:colOff>
      <xdr:row>23</xdr:row>
      <xdr:rowOff>114300</xdr:rowOff>
    </xdr:to>
    <xdr:cxnSp macro="">
      <xdr:nvCxnSpPr>
        <xdr:cNvPr id="40" name="直線矢印コネクタ 39"/>
        <xdr:cNvCxnSpPr/>
      </xdr:nvCxnSpPr>
      <xdr:spPr>
        <a:xfrm>
          <a:off x="5029200" y="5543550"/>
          <a:ext cx="41148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7</xdr:row>
      <xdr:rowOff>123825</xdr:rowOff>
    </xdr:from>
    <xdr:to>
      <xdr:col>40</xdr:col>
      <xdr:colOff>0</xdr:colOff>
      <xdr:row>7</xdr:row>
      <xdr:rowOff>123825</xdr:rowOff>
    </xdr:to>
    <xdr:cxnSp macro="">
      <xdr:nvCxnSpPr>
        <xdr:cNvPr id="41" name="直線矢印コネクタ 40"/>
        <xdr:cNvCxnSpPr/>
      </xdr:nvCxnSpPr>
      <xdr:spPr>
        <a:xfrm>
          <a:off x="2295525" y="1743075"/>
          <a:ext cx="68484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123825</xdr:colOff>
      <xdr:row>15</xdr:row>
      <xdr:rowOff>38100</xdr:rowOff>
    </xdr:from>
    <xdr:to>
      <xdr:col>3</xdr:col>
      <xdr:colOff>206625</xdr:colOff>
      <xdr:row>15</xdr:row>
      <xdr:rowOff>218100</xdr:rowOff>
    </xdr:to>
    <xdr:sp macro="" textlink="">
      <xdr:nvSpPr>
        <xdr:cNvPr id="42" name="テキスト ボックス 41"/>
        <xdr:cNvSpPr txBox="1"/>
      </xdr:nvSpPr>
      <xdr:spPr>
        <a:xfrm>
          <a:off x="352425" y="356235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15</a:t>
          </a:r>
          <a:r>
            <a:rPr kumimoji="1" lang="ja-JP" altLang="en-US" sz="1100"/>
            <a:t>ｍ</a:t>
          </a:r>
        </a:p>
      </xdr:txBody>
    </xdr:sp>
    <xdr:clientData/>
  </xdr:twoCellAnchor>
  <xdr:twoCellAnchor>
    <xdr:from>
      <xdr:col>5</xdr:col>
      <xdr:colOff>161925</xdr:colOff>
      <xdr:row>23</xdr:row>
      <xdr:rowOff>152400</xdr:rowOff>
    </xdr:from>
    <xdr:to>
      <xdr:col>8</xdr:col>
      <xdr:colOff>16125</xdr:colOff>
      <xdr:row>24</xdr:row>
      <xdr:rowOff>94275</xdr:rowOff>
    </xdr:to>
    <xdr:sp macro="" textlink="">
      <xdr:nvSpPr>
        <xdr:cNvPr id="43" name="テキスト ボックス 42"/>
        <xdr:cNvSpPr txBox="1"/>
      </xdr:nvSpPr>
      <xdr:spPr>
        <a:xfrm>
          <a:off x="1304925" y="558165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6</a:t>
          </a:r>
          <a:r>
            <a:rPr kumimoji="1" lang="ja-JP" altLang="en-US" sz="1100"/>
            <a:t>ｍ</a:t>
          </a:r>
        </a:p>
      </xdr:txBody>
    </xdr:sp>
    <xdr:clientData/>
  </xdr:twoCellAnchor>
  <xdr:twoCellAnchor>
    <xdr:from>
      <xdr:col>10</xdr:col>
      <xdr:colOff>190500</xdr:colOff>
      <xdr:row>23</xdr:row>
      <xdr:rowOff>152400</xdr:rowOff>
    </xdr:from>
    <xdr:to>
      <xdr:col>13</xdr:col>
      <xdr:colOff>44700</xdr:colOff>
      <xdr:row>24</xdr:row>
      <xdr:rowOff>94275</xdr:rowOff>
    </xdr:to>
    <xdr:sp macro="" textlink="">
      <xdr:nvSpPr>
        <xdr:cNvPr id="44" name="テキスト ボックス 43"/>
        <xdr:cNvSpPr txBox="1"/>
      </xdr:nvSpPr>
      <xdr:spPr>
        <a:xfrm>
          <a:off x="2476500" y="558165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4</a:t>
          </a:r>
          <a:r>
            <a:rPr kumimoji="1" lang="ja-JP" altLang="en-US" sz="1100"/>
            <a:t>ｍ</a:t>
          </a:r>
        </a:p>
      </xdr:txBody>
    </xdr:sp>
    <xdr:clientData/>
  </xdr:twoCellAnchor>
  <xdr:twoCellAnchor>
    <xdr:from>
      <xdr:col>16</xdr:col>
      <xdr:colOff>190500</xdr:colOff>
      <xdr:row>23</xdr:row>
      <xdr:rowOff>152400</xdr:rowOff>
    </xdr:from>
    <xdr:to>
      <xdr:col>19</xdr:col>
      <xdr:colOff>44700</xdr:colOff>
      <xdr:row>24</xdr:row>
      <xdr:rowOff>94275</xdr:rowOff>
    </xdr:to>
    <xdr:sp macro="" textlink="">
      <xdr:nvSpPr>
        <xdr:cNvPr id="45" name="テキスト ボックス 44"/>
        <xdr:cNvSpPr txBox="1"/>
      </xdr:nvSpPr>
      <xdr:spPr>
        <a:xfrm>
          <a:off x="3848100" y="558165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8</a:t>
          </a:r>
          <a:r>
            <a:rPr kumimoji="1" lang="ja-JP" altLang="en-US" sz="1100"/>
            <a:t>ｍ</a:t>
          </a:r>
        </a:p>
      </xdr:txBody>
    </xdr:sp>
    <xdr:clientData/>
  </xdr:twoCellAnchor>
  <xdr:twoCellAnchor>
    <xdr:from>
      <xdr:col>29</xdr:col>
      <xdr:colOff>180975</xdr:colOff>
      <xdr:row>23</xdr:row>
      <xdr:rowOff>133350</xdr:rowOff>
    </xdr:from>
    <xdr:to>
      <xdr:col>32</xdr:col>
      <xdr:colOff>35175</xdr:colOff>
      <xdr:row>24</xdr:row>
      <xdr:rowOff>75225</xdr:rowOff>
    </xdr:to>
    <xdr:sp macro="" textlink="">
      <xdr:nvSpPr>
        <xdr:cNvPr id="46" name="テキスト ボックス 45"/>
        <xdr:cNvSpPr txBox="1"/>
      </xdr:nvSpPr>
      <xdr:spPr>
        <a:xfrm>
          <a:off x="6810375" y="556260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18</a:t>
          </a:r>
          <a:r>
            <a:rPr kumimoji="1" lang="ja-JP" altLang="en-US" sz="1100"/>
            <a:t>ｍ</a:t>
          </a:r>
        </a:p>
      </xdr:txBody>
    </xdr:sp>
    <xdr:clientData/>
  </xdr:twoCellAnchor>
  <xdr:twoCellAnchor>
    <xdr:from>
      <xdr:col>22</xdr:col>
      <xdr:colOff>142875</xdr:colOff>
      <xdr:row>20</xdr:row>
      <xdr:rowOff>38100</xdr:rowOff>
    </xdr:from>
    <xdr:to>
      <xdr:col>24</xdr:col>
      <xdr:colOff>225675</xdr:colOff>
      <xdr:row>20</xdr:row>
      <xdr:rowOff>218100</xdr:rowOff>
    </xdr:to>
    <xdr:sp macro="" textlink="">
      <xdr:nvSpPr>
        <xdr:cNvPr id="47" name="テキスト ボックス 46"/>
        <xdr:cNvSpPr txBox="1"/>
      </xdr:nvSpPr>
      <xdr:spPr>
        <a:xfrm>
          <a:off x="5172075" y="4752975"/>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5</a:t>
          </a:r>
          <a:r>
            <a:rPr kumimoji="1" lang="ja-JP" altLang="en-US" sz="1100"/>
            <a:t>ｍ</a:t>
          </a:r>
        </a:p>
      </xdr:txBody>
    </xdr:sp>
    <xdr:clientData/>
  </xdr:twoCellAnchor>
  <xdr:twoCellAnchor>
    <xdr:from>
      <xdr:col>23</xdr:col>
      <xdr:colOff>190500</xdr:colOff>
      <xdr:row>6</xdr:row>
      <xdr:rowOff>123825</xdr:rowOff>
    </xdr:from>
    <xdr:to>
      <xdr:col>26</xdr:col>
      <xdr:colOff>44700</xdr:colOff>
      <xdr:row>7</xdr:row>
      <xdr:rowOff>65700</xdr:rowOff>
    </xdr:to>
    <xdr:sp macro="" textlink="">
      <xdr:nvSpPr>
        <xdr:cNvPr id="48" name="テキスト ボックス 47"/>
        <xdr:cNvSpPr txBox="1"/>
      </xdr:nvSpPr>
      <xdr:spPr>
        <a:xfrm>
          <a:off x="5448300" y="1504950"/>
          <a:ext cx="5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30</a:t>
          </a:r>
          <a:r>
            <a:rPr kumimoji="1" lang="ja-JP" altLang="en-US" sz="1100"/>
            <a:t>ｍ</a:t>
          </a:r>
        </a:p>
      </xdr:txBody>
    </xdr:sp>
    <xdr:clientData/>
  </xdr:twoCellAnchor>
  <xdr:twoCellAnchor>
    <xdr:from>
      <xdr:col>11</xdr:col>
      <xdr:colOff>85723</xdr:colOff>
      <xdr:row>17</xdr:row>
      <xdr:rowOff>161926</xdr:rowOff>
    </xdr:from>
    <xdr:to>
      <xdr:col>12</xdr:col>
      <xdr:colOff>145123</xdr:colOff>
      <xdr:row>18</xdr:row>
      <xdr:rowOff>211801</xdr:rowOff>
    </xdr:to>
    <xdr:sp macro="" textlink="">
      <xdr:nvSpPr>
        <xdr:cNvPr id="49" name="右矢印 48"/>
        <xdr:cNvSpPr/>
      </xdr:nvSpPr>
      <xdr:spPr>
        <a:xfrm rot="5400000">
          <a:off x="2600323" y="4162426"/>
          <a:ext cx="288000" cy="288000"/>
        </a:xfrm>
        <a:prstGeom prst="rightArrow">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16</xdr:row>
      <xdr:rowOff>104775</xdr:rowOff>
    </xdr:from>
    <xdr:to>
      <xdr:col>12</xdr:col>
      <xdr:colOff>137700</xdr:colOff>
      <xdr:row>17</xdr:row>
      <xdr:rowOff>154650</xdr:rowOff>
    </xdr:to>
    <xdr:sp macro="" textlink="">
      <xdr:nvSpPr>
        <xdr:cNvPr id="50" name="正方形/長方形 49"/>
        <xdr:cNvSpPr/>
      </xdr:nvSpPr>
      <xdr:spPr>
        <a:xfrm>
          <a:off x="2628900" y="3867150"/>
          <a:ext cx="252000" cy="288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⑦</a:t>
          </a:r>
        </a:p>
      </xdr:txBody>
    </xdr:sp>
    <xdr:clientData/>
  </xdr:twoCellAnchor>
  <xdr:twoCellAnchor>
    <xdr:from>
      <xdr:col>27</xdr:col>
      <xdr:colOff>9525</xdr:colOff>
      <xdr:row>12</xdr:row>
      <xdr:rowOff>19050</xdr:rowOff>
    </xdr:from>
    <xdr:to>
      <xdr:col>39</xdr:col>
      <xdr:colOff>142876</xdr:colOff>
      <xdr:row>16</xdr:row>
      <xdr:rowOff>133350</xdr:rowOff>
    </xdr:to>
    <xdr:sp macro="" textlink="">
      <xdr:nvSpPr>
        <xdr:cNvPr id="51" name="正方形/長方形 50"/>
        <xdr:cNvSpPr/>
      </xdr:nvSpPr>
      <xdr:spPr>
        <a:xfrm>
          <a:off x="6181725" y="2828925"/>
          <a:ext cx="2876551" cy="1066800"/>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900" b="1">
              <a:latin typeface="+mj-ea"/>
              <a:ea typeface="+mj-ea"/>
            </a:rPr>
            <a:t>当該事業を行うために必要な面積を有する専用の事務室を設ける必要があります。</a:t>
          </a:r>
          <a:endParaRPr kumimoji="1" lang="en-US" altLang="ja-JP" sz="900" b="1">
            <a:latin typeface="+mj-ea"/>
            <a:ea typeface="+mj-ea"/>
          </a:endParaRPr>
        </a:p>
        <a:p>
          <a:pPr algn="l"/>
          <a:r>
            <a:rPr kumimoji="1" lang="ja-JP" altLang="en-US" sz="900" b="1">
              <a:latin typeface="+mj-ea"/>
              <a:ea typeface="+mj-ea"/>
            </a:rPr>
            <a:t>（当該事業専用の区画を明確に区分する場合は，</a:t>
          </a:r>
          <a:r>
            <a:rPr kumimoji="1" lang="ja-JP" altLang="ja-JP" sz="1000" b="1">
              <a:solidFill>
                <a:schemeClr val="dk1"/>
              </a:solidFill>
              <a:effectLst/>
              <a:latin typeface="+mn-lt"/>
              <a:ea typeface="+mn-ea"/>
              <a:cs typeface="+mn-cs"/>
            </a:rPr>
            <a:t>他の事業と同一の事務室</a:t>
          </a:r>
          <a:r>
            <a:rPr kumimoji="1" lang="ja-JP" altLang="en-US" sz="1000" b="1">
              <a:solidFill>
                <a:schemeClr val="dk1"/>
              </a:solidFill>
              <a:effectLst/>
              <a:latin typeface="+mn-lt"/>
              <a:ea typeface="+mn-ea"/>
              <a:cs typeface="+mn-cs"/>
            </a:rPr>
            <a:t>も可能。）</a:t>
          </a:r>
          <a:endParaRPr kumimoji="1" lang="en-US" altLang="ja-JP" sz="1000" b="1">
            <a:solidFill>
              <a:schemeClr val="dk1"/>
            </a:solidFill>
            <a:effectLst/>
            <a:latin typeface="+mn-lt"/>
            <a:ea typeface="+mn-ea"/>
            <a:cs typeface="+mn-cs"/>
          </a:endParaRPr>
        </a:p>
      </xdr:txBody>
    </xdr:sp>
    <xdr:clientData/>
  </xdr:twoCellAnchor>
  <xdr:twoCellAnchor>
    <xdr:from>
      <xdr:col>1</xdr:col>
      <xdr:colOff>95250</xdr:colOff>
      <xdr:row>5</xdr:row>
      <xdr:rowOff>66675</xdr:rowOff>
    </xdr:from>
    <xdr:to>
      <xdr:col>23</xdr:col>
      <xdr:colOff>219075</xdr:colOff>
      <xdr:row>7</xdr:row>
      <xdr:rowOff>76200</xdr:rowOff>
    </xdr:to>
    <xdr:sp macro="" textlink="">
      <xdr:nvSpPr>
        <xdr:cNvPr id="52" name="四角形吹き出し 51"/>
        <xdr:cNvSpPr/>
      </xdr:nvSpPr>
      <xdr:spPr>
        <a:xfrm>
          <a:off x="323850" y="1209675"/>
          <a:ext cx="5153025" cy="485775"/>
        </a:xfrm>
        <a:prstGeom prst="wedgeRectCallout">
          <a:avLst>
            <a:gd name="adj1" fmla="val -25246"/>
            <a:gd name="adj2" fmla="val 176356"/>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利用申込の受付，相談等に対応する適切なスペースを確保する必要があります。</a:t>
          </a:r>
          <a:endParaRPr kumimoji="0" lang="en-US" altLang="ja-JP" sz="80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chemeClr val="dk1"/>
              </a:solidFill>
              <a:effectLst/>
              <a:latin typeface="+mn-ea"/>
              <a:ea typeface="+mn-ea"/>
              <a:cs typeface="+mn-cs"/>
            </a:rPr>
            <a:t>（プライバシーに配慮すること，２階以上に設置する場合は，エレベーター等を設置すること）</a:t>
          </a:r>
          <a:endParaRPr kumimoji="1" lang="en-US" altLang="ja-JP" sz="900" b="1" baseline="0">
            <a:solidFill>
              <a:schemeClr val="dk1"/>
            </a:solidFill>
            <a:effectLst/>
            <a:latin typeface="+mn-ea"/>
            <a:ea typeface="+mn-ea"/>
            <a:cs typeface="+mn-cs"/>
          </a:endParaRPr>
        </a:p>
      </xdr:txBody>
    </xdr:sp>
    <xdr:clientData/>
  </xdr:twoCellAnchor>
  <xdr:twoCellAnchor>
    <xdr:from>
      <xdr:col>29</xdr:col>
      <xdr:colOff>28575</xdr:colOff>
      <xdr:row>1</xdr:row>
      <xdr:rowOff>9525</xdr:rowOff>
    </xdr:from>
    <xdr:to>
      <xdr:col>42</xdr:col>
      <xdr:colOff>28575</xdr:colOff>
      <xdr:row>4</xdr:row>
      <xdr:rowOff>38100</xdr:rowOff>
    </xdr:to>
    <xdr:sp macro="" textlink="">
      <xdr:nvSpPr>
        <xdr:cNvPr id="53" name="正方形/長方形 52"/>
        <xdr:cNvSpPr/>
      </xdr:nvSpPr>
      <xdr:spPr>
        <a:xfrm>
          <a:off x="6657975" y="247650"/>
          <a:ext cx="2971800" cy="695325"/>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000" b="1">
              <a:latin typeface="+mj-ea"/>
              <a:ea typeface="+mj-ea"/>
            </a:rPr>
            <a:t>各設備の面積は，内法面積で算出してください。</a:t>
          </a:r>
          <a:endParaRPr kumimoji="1" lang="en-US" altLang="ja-JP" sz="1000" b="1">
            <a:latin typeface="+mj-ea"/>
            <a:ea typeface="+mj-ea"/>
          </a:endParaRPr>
        </a:p>
        <a:p>
          <a:pPr algn="l"/>
          <a:r>
            <a:rPr kumimoji="1" lang="ja-JP" altLang="en-US" sz="1000" b="1">
              <a:latin typeface="+mj-ea"/>
              <a:ea typeface="+mj-ea"/>
            </a:rPr>
            <a:t>（壁芯面積での算出ではありません。）</a:t>
          </a:r>
        </a:p>
      </xdr:txBody>
    </xdr:sp>
    <xdr:clientData/>
  </xdr:twoCellAnchor>
  <xdr:twoCellAnchor>
    <xdr:from>
      <xdr:col>41</xdr:col>
      <xdr:colOff>9525</xdr:colOff>
      <xdr:row>27</xdr:row>
      <xdr:rowOff>57150</xdr:rowOff>
    </xdr:from>
    <xdr:to>
      <xdr:col>42</xdr:col>
      <xdr:colOff>32925</xdr:colOff>
      <xdr:row>28</xdr:row>
      <xdr:rowOff>107025</xdr:rowOff>
    </xdr:to>
    <xdr:sp macro="" textlink="">
      <xdr:nvSpPr>
        <xdr:cNvPr id="54" name="正方形/長方形 53"/>
        <xdr:cNvSpPr/>
      </xdr:nvSpPr>
      <xdr:spPr>
        <a:xfrm>
          <a:off x="9382125" y="6486525"/>
          <a:ext cx="252000" cy="3356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endParaRPr kumimoji="1" lang="ja-JP" altLang="en-US" sz="1100"/>
        </a:p>
      </xdr:txBody>
    </xdr:sp>
    <xdr:clientData/>
  </xdr:twoCellAnchor>
  <xdr:twoCellAnchor>
    <xdr:from>
      <xdr:col>9</xdr:col>
      <xdr:colOff>0</xdr:colOff>
      <xdr:row>0</xdr:row>
      <xdr:rowOff>133350</xdr:rowOff>
    </xdr:from>
    <xdr:to>
      <xdr:col>14</xdr:col>
      <xdr:colOff>9525</xdr:colOff>
      <xdr:row>2</xdr:row>
      <xdr:rowOff>104775</xdr:rowOff>
    </xdr:to>
    <xdr:sp macro="" textlink="">
      <xdr:nvSpPr>
        <xdr:cNvPr id="55" name="正方形/長方形 54"/>
        <xdr:cNvSpPr/>
      </xdr:nvSpPr>
      <xdr:spPr>
        <a:xfrm>
          <a:off x="2057400" y="133350"/>
          <a:ext cx="1152525" cy="38100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b="1"/>
            <a:t>記　載　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8</xdr:row>
      <xdr:rowOff>44823</xdr:rowOff>
    </xdr:from>
    <xdr:to>
      <xdr:col>29</xdr:col>
      <xdr:colOff>190500</xdr:colOff>
      <xdr:row>10</xdr:row>
      <xdr:rowOff>168647</xdr:rowOff>
    </xdr:to>
    <xdr:sp macro="" textlink="">
      <xdr:nvSpPr>
        <xdr:cNvPr id="2" name="正方形/長方形 1"/>
        <xdr:cNvSpPr/>
      </xdr:nvSpPr>
      <xdr:spPr>
        <a:xfrm>
          <a:off x="457200" y="1721223"/>
          <a:ext cx="6362700" cy="542924"/>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b="1">
              <a:latin typeface="ＭＳ Ｐゴシック" panose="020B0600070205080204" pitchFamily="50" charset="-128"/>
              <a:ea typeface="ＭＳ Ｐゴシック" panose="020B0600070205080204" pitchFamily="50" charset="-128"/>
            </a:rPr>
            <a:t>苦情を処理するために講ずる措置の概要（相談窓口の連絡先，苦情処理の体制・手順）については，</a:t>
          </a:r>
          <a:r>
            <a:rPr kumimoji="1" lang="ja-JP" altLang="en-US" sz="1000" b="1" u="sng">
              <a:latin typeface="ＭＳ Ｐゴシック" panose="020B0600070205080204" pitchFamily="50" charset="-128"/>
              <a:ea typeface="ＭＳ Ｐゴシック" panose="020B0600070205080204" pitchFamily="50" charset="-128"/>
            </a:rPr>
            <a:t>重要事項説明書に記載</a:t>
          </a:r>
          <a:r>
            <a:rPr kumimoji="1" lang="ja-JP" altLang="en-US" sz="1000" b="1" u="none">
              <a:latin typeface="ＭＳ Ｐゴシック" panose="020B0600070205080204" pitchFamily="50" charset="-128"/>
              <a:ea typeface="ＭＳ Ｐゴシック" panose="020B0600070205080204" pitchFamily="50" charset="-128"/>
            </a:rPr>
            <a:t>し利用者に説明する</a:t>
          </a:r>
          <a:r>
            <a:rPr kumimoji="1" lang="ja-JP" altLang="en-US" sz="1000" b="1">
              <a:latin typeface="ＭＳ Ｐゴシック" panose="020B0600070205080204" pitchFamily="50" charset="-128"/>
              <a:ea typeface="ＭＳ Ｐゴシック" panose="020B0600070205080204" pitchFamily="50" charset="-128"/>
            </a:rPr>
            <a:t>とともに，</a:t>
          </a:r>
          <a:r>
            <a:rPr kumimoji="1" lang="ja-JP" altLang="en-US" sz="1000" b="1" u="sng">
              <a:latin typeface="ＭＳ Ｐゴシック" panose="020B0600070205080204" pitchFamily="50" charset="-128"/>
              <a:ea typeface="ＭＳ Ｐゴシック" panose="020B0600070205080204" pitchFamily="50" charset="-128"/>
            </a:rPr>
            <a:t>事業所内の見やすい場所に掲示</a:t>
          </a:r>
          <a:r>
            <a:rPr kumimoji="1" lang="ja-JP" altLang="en-US" sz="1000" b="1">
              <a:latin typeface="ＭＳ Ｐゴシック" panose="020B0600070205080204" pitchFamily="50" charset="-128"/>
              <a:ea typeface="ＭＳ Ｐゴシック" panose="020B0600070205080204" pitchFamily="50" charset="-128"/>
            </a:rPr>
            <a:t>すること。</a:t>
          </a:r>
        </a:p>
      </xdr:txBody>
    </xdr:sp>
    <xdr:clientData/>
  </xdr:twoCellAnchor>
  <xdr:twoCellAnchor>
    <xdr:from>
      <xdr:col>11</xdr:col>
      <xdr:colOff>134471</xdr:colOff>
      <xdr:row>13</xdr:row>
      <xdr:rowOff>156882</xdr:rowOff>
    </xdr:from>
    <xdr:to>
      <xdr:col>30</xdr:col>
      <xdr:colOff>156883</xdr:colOff>
      <xdr:row>16</xdr:row>
      <xdr:rowOff>166407</xdr:rowOff>
    </xdr:to>
    <xdr:sp macro="" textlink="">
      <xdr:nvSpPr>
        <xdr:cNvPr id="3" name="四角形吹き出し 2"/>
        <xdr:cNvSpPr/>
      </xdr:nvSpPr>
      <xdr:spPr>
        <a:xfrm>
          <a:off x="2649071" y="2881032"/>
          <a:ext cx="4365812" cy="638175"/>
        </a:xfrm>
        <a:prstGeom prst="wedgeRectCallout">
          <a:avLst>
            <a:gd name="adj1" fmla="val -49965"/>
            <a:gd name="adj2" fmla="val 89241"/>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50" b="1">
              <a:solidFill>
                <a:schemeClr val="dk1"/>
              </a:solidFill>
              <a:latin typeface="ＭＳ Ｐゴシック" panose="020B0600070205080204" pitchFamily="50" charset="-128"/>
              <a:ea typeface="ＭＳ Ｐゴシック" panose="020B0600070205080204" pitchFamily="50" charset="-128"/>
            </a:rPr>
            <a:t>「</a:t>
          </a:r>
          <a:r>
            <a:rPr kumimoji="1" lang="ja-JP" altLang="en-US" sz="1000" b="1">
              <a:solidFill>
                <a:schemeClr val="dk1"/>
              </a:solidFill>
              <a:latin typeface="ＭＳ Ｐゴシック" panose="020B0600070205080204" pitchFamily="50" charset="-128"/>
              <a:ea typeface="ＭＳ Ｐゴシック" panose="020B0600070205080204" pitchFamily="50" charset="-128"/>
            </a:rPr>
            <a:t>①事実確認」「②対応策の検討」「③迅速な対応」「④苦情内容の記録」</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dk1"/>
              </a:solidFill>
              <a:latin typeface="ＭＳ Ｐゴシック" panose="020B0600070205080204" pitchFamily="50" charset="-128"/>
              <a:ea typeface="ＭＳ Ｐゴシック" panose="020B0600070205080204" pitchFamily="50" charset="-128"/>
            </a:rPr>
            <a:t>「⑤再発防止のための取組み」の５つについては，</a:t>
          </a:r>
          <a:r>
            <a:rPr kumimoji="1" lang="ja-JP" altLang="en-US" sz="1000" b="1" u="sng">
              <a:solidFill>
                <a:schemeClr val="dk1"/>
              </a:solidFill>
              <a:latin typeface="ＭＳ Ｐゴシック" panose="020B0600070205080204" pitchFamily="50" charset="-128"/>
              <a:ea typeface="ＭＳ Ｐゴシック" panose="020B0600070205080204" pitchFamily="50" charset="-128"/>
            </a:rPr>
            <a:t>必ず記載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145677</xdr:colOff>
      <xdr:row>39</xdr:row>
      <xdr:rowOff>168087</xdr:rowOff>
    </xdr:from>
    <xdr:to>
      <xdr:col>30</xdr:col>
      <xdr:colOff>89648</xdr:colOff>
      <xdr:row>41</xdr:row>
      <xdr:rowOff>168088</xdr:rowOff>
    </xdr:to>
    <xdr:sp macro="" textlink="">
      <xdr:nvSpPr>
        <xdr:cNvPr id="4" name="四角形吹き出し 3"/>
        <xdr:cNvSpPr/>
      </xdr:nvSpPr>
      <xdr:spPr>
        <a:xfrm>
          <a:off x="2660277" y="8340537"/>
          <a:ext cx="4287371" cy="419101"/>
        </a:xfrm>
        <a:prstGeom prst="wedgeRectCallout">
          <a:avLst>
            <a:gd name="adj1" fmla="val -71016"/>
            <a:gd name="adj2" fmla="val 39305"/>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000" b="1" u="none">
              <a:solidFill>
                <a:schemeClr val="dk1"/>
              </a:solidFill>
              <a:latin typeface="ＭＳ Ｐゴシック" panose="020B0600070205080204" pitchFamily="50" charset="-128"/>
              <a:ea typeface="ＭＳ Ｐゴシック" panose="020B0600070205080204" pitchFamily="50" charset="-128"/>
            </a:rPr>
            <a:t>苦情を少なくするための具体的な取り組みについて記載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201705</xdr:colOff>
      <xdr:row>0</xdr:row>
      <xdr:rowOff>44823</xdr:rowOff>
    </xdr:from>
    <xdr:to>
      <xdr:col>18</xdr:col>
      <xdr:colOff>138704</xdr:colOff>
      <xdr:row>1</xdr:row>
      <xdr:rowOff>195273</xdr:rowOff>
    </xdr:to>
    <xdr:sp macro="" textlink="">
      <xdr:nvSpPr>
        <xdr:cNvPr id="5" name="正方形/長方形 4"/>
        <xdr:cNvSpPr/>
      </xdr:nvSpPr>
      <xdr:spPr>
        <a:xfrm>
          <a:off x="3173505" y="44823"/>
          <a:ext cx="1079999" cy="36000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b="1">
              <a:latin typeface="ＭＳ Ｐゴシック" panose="020B0600070205080204" pitchFamily="50" charset="-128"/>
              <a:ea typeface="ＭＳ Ｐゴシック" panose="020B0600070205080204" pitchFamily="50"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J117"/>
  <sheetViews>
    <sheetView tabSelected="1" view="pageBreakPreview" zoomScale="70" zoomScaleNormal="90" zoomScaleSheetLayoutView="70" workbookViewId="0">
      <selection activeCell="D33" sqref="D33:AG34"/>
    </sheetView>
  </sheetViews>
  <sheetFormatPr defaultColWidth="2.875" defaultRowHeight="16.5" customHeight="1" x14ac:dyDescent="0.15"/>
  <cols>
    <col min="1" max="1" width="3" style="2" customWidth="1"/>
    <col min="2" max="2" width="2.875" style="2" customWidth="1"/>
    <col min="3" max="23" width="2.875" style="2"/>
    <col min="24" max="24" width="2.875" style="2" customWidth="1"/>
    <col min="25" max="38" width="2.875" style="2"/>
    <col min="39" max="39" width="2.875" style="4" customWidth="1"/>
    <col min="40" max="41" width="2.875" style="2"/>
    <col min="42" max="42" width="2.875" style="2" customWidth="1"/>
    <col min="43" max="43" width="3" style="2" customWidth="1"/>
    <col min="44" max="16384" width="2.875" style="2"/>
  </cols>
  <sheetData>
    <row r="1" spans="2:62" s="1" customFormat="1" ht="16.5" customHeight="1" x14ac:dyDescent="0.15">
      <c r="B1" s="412" t="s">
        <v>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row>
    <row r="2" spans="2:62" s="1" customFormat="1" ht="16.5" customHeight="1" x14ac:dyDescent="0.15">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row>
    <row r="3" spans="2:62" ht="16.5" customHeight="1" x14ac:dyDescent="0.15">
      <c r="B3" s="413" t="s">
        <v>1</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row>
    <row r="4" spans="2:62" ht="16.5" customHeight="1" thickBot="1" x14ac:dyDescent="0.2">
      <c r="H4" s="3"/>
      <c r="AN4" s="5"/>
      <c r="AO4" s="5"/>
    </row>
    <row r="5" spans="2:62" ht="16.5" customHeight="1" x14ac:dyDescent="0.15">
      <c r="B5" s="414" t="s">
        <v>2</v>
      </c>
      <c r="C5" s="415"/>
      <c r="D5" s="415"/>
      <c r="E5" s="415"/>
      <c r="F5" s="415"/>
      <c r="G5" s="415"/>
      <c r="H5" s="415"/>
      <c r="I5" s="415"/>
      <c r="J5" s="415"/>
      <c r="K5" s="416"/>
      <c r="L5" s="420"/>
      <c r="M5" s="420"/>
      <c r="N5" s="420"/>
      <c r="O5" s="420"/>
      <c r="P5" s="420"/>
      <c r="Q5" s="420"/>
      <c r="R5" s="420"/>
      <c r="S5" s="420"/>
      <c r="T5" s="420"/>
      <c r="U5" s="420"/>
      <c r="V5" s="420"/>
      <c r="W5" s="420"/>
      <c r="X5" s="420"/>
      <c r="Y5" s="420"/>
      <c r="Z5" s="420"/>
      <c r="AA5" s="420"/>
      <c r="AB5" s="420"/>
      <c r="AC5" s="420"/>
      <c r="AD5" s="420"/>
      <c r="AE5" s="420"/>
      <c r="AF5" s="420"/>
      <c r="AG5" s="421"/>
      <c r="AH5" s="6"/>
      <c r="AI5" s="6"/>
      <c r="AJ5" s="6"/>
      <c r="AK5" s="424" t="s">
        <v>3</v>
      </c>
      <c r="AL5" s="425"/>
      <c r="AM5" s="425"/>
      <c r="AN5" s="425"/>
      <c r="AO5" s="425"/>
      <c r="AP5" s="426"/>
    </row>
    <row r="6" spans="2:62" ht="16.5" customHeight="1" x14ac:dyDescent="0.15">
      <c r="B6" s="417"/>
      <c r="C6" s="418"/>
      <c r="D6" s="418"/>
      <c r="E6" s="418"/>
      <c r="F6" s="418"/>
      <c r="G6" s="418"/>
      <c r="H6" s="418"/>
      <c r="I6" s="418"/>
      <c r="J6" s="418"/>
      <c r="K6" s="419"/>
      <c r="L6" s="422"/>
      <c r="M6" s="422"/>
      <c r="N6" s="422"/>
      <c r="O6" s="422"/>
      <c r="P6" s="422"/>
      <c r="Q6" s="422"/>
      <c r="R6" s="422"/>
      <c r="S6" s="422"/>
      <c r="T6" s="422"/>
      <c r="U6" s="422"/>
      <c r="V6" s="422"/>
      <c r="W6" s="422"/>
      <c r="X6" s="422"/>
      <c r="Y6" s="422"/>
      <c r="Z6" s="422"/>
      <c r="AA6" s="422"/>
      <c r="AB6" s="422"/>
      <c r="AC6" s="422"/>
      <c r="AD6" s="422"/>
      <c r="AE6" s="422"/>
      <c r="AF6" s="422"/>
      <c r="AG6" s="423"/>
      <c r="AH6" s="6"/>
      <c r="AI6" s="6"/>
      <c r="AJ6" s="6"/>
      <c r="AK6" s="427"/>
      <c r="AL6" s="428"/>
      <c r="AM6" s="428"/>
      <c r="AN6" s="428"/>
      <c r="AO6" s="428"/>
      <c r="AP6" s="429"/>
    </row>
    <row r="7" spans="2:62" ht="16.5" customHeight="1" x14ac:dyDescent="0.15">
      <c r="B7" s="433" t="s">
        <v>4</v>
      </c>
      <c r="C7" s="434"/>
      <c r="D7" s="434"/>
      <c r="E7" s="434"/>
      <c r="F7" s="434"/>
      <c r="G7" s="434"/>
      <c r="H7" s="434"/>
      <c r="I7" s="434"/>
      <c r="J7" s="434"/>
      <c r="K7" s="435"/>
      <c r="L7" s="436"/>
      <c r="M7" s="436"/>
      <c r="N7" s="436"/>
      <c r="O7" s="436"/>
      <c r="P7" s="436"/>
      <c r="Q7" s="436"/>
      <c r="R7" s="436"/>
      <c r="S7" s="436"/>
      <c r="T7" s="436"/>
      <c r="U7" s="436"/>
      <c r="V7" s="436"/>
      <c r="W7" s="436"/>
      <c r="X7" s="436"/>
      <c r="Y7" s="436"/>
      <c r="Z7" s="436"/>
      <c r="AA7" s="436"/>
      <c r="AB7" s="436"/>
      <c r="AC7" s="436"/>
      <c r="AD7" s="436"/>
      <c r="AE7" s="436"/>
      <c r="AF7" s="436"/>
      <c r="AG7" s="437"/>
      <c r="AH7" s="6"/>
      <c r="AI7" s="6"/>
      <c r="AJ7" s="6"/>
      <c r="AK7" s="427"/>
      <c r="AL7" s="428"/>
      <c r="AM7" s="428"/>
      <c r="AN7" s="428"/>
      <c r="AO7" s="428"/>
      <c r="AP7" s="429"/>
    </row>
    <row r="8" spans="2:62" ht="16.5" customHeight="1" x14ac:dyDescent="0.15">
      <c r="B8" s="417"/>
      <c r="C8" s="418"/>
      <c r="D8" s="418"/>
      <c r="E8" s="418"/>
      <c r="F8" s="418"/>
      <c r="G8" s="418"/>
      <c r="H8" s="418"/>
      <c r="I8" s="418"/>
      <c r="J8" s="418"/>
      <c r="K8" s="419"/>
      <c r="L8" s="422"/>
      <c r="M8" s="422"/>
      <c r="N8" s="422"/>
      <c r="O8" s="422"/>
      <c r="P8" s="422"/>
      <c r="Q8" s="422"/>
      <c r="R8" s="422"/>
      <c r="S8" s="422"/>
      <c r="T8" s="422"/>
      <c r="U8" s="422"/>
      <c r="V8" s="422"/>
      <c r="W8" s="422"/>
      <c r="X8" s="422"/>
      <c r="Y8" s="422"/>
      <c r="Z8" s="422"/>
      <c r="AA8" s="422"/>
      <c r="AB8" s="422"/>
      <c r="AC8" s="422"/>
      <c r="AD8" s="422"/>
      <c r="AE8" s="422"/>
      <c r="AF8" s="422"/>
      <c r="AG8" s="423"/>
      <c r="AH8" s="6"/>
      <c r="AI8" s="6"/>
      <c r="AJ8" s="6"/>
      <c r="AK8" s="427"/>
      <c r="AL8" s="428"/>
      <c r="AM8" s="428"/>
      <c r="AN8" s="428"/>
      <c r="AO8" s="428"/>
      <c r="AP8" s="429"/>
    </row>
    <row r="9" spans="2:62" ht="16.5" customHeight="1" x14ac:dyDescent="0.15">
      <c r="B9" s="433" t="s">
        <v>5</v>
      </c>
      <c r="C9" s="434"/>
      <c r="D9" s="434"/>
      <c r="E9" s="434"/>
      <c r="F9" s="434"/>
      <c r="G9" s="434"/>
      <c r="H9" s="434"/>
      <c r="I9" s="434"/>
      <c r="J9" s="434"/>
      <c r="K9" s="435"/>
      <c r="L9" s="436"/>
      <c r="M9" s="436"/>
      <c r="N9" s="436"/>
      <c r="O9" s="436"/>
      <c r="P9" s="436"/>
      <c r="Q9" s="436"/>
      <c r="R9" s="436"/>
      <c r="S9" s="436"/>
      <c r="T9" s="436"/>
      <c r="U9" s="436"/>
      <c r="V9" s="436"/>
      <c r="W9" s="436"/>
      <c r="X9" s="436"/>
      <c r="Y9" s="436"/>
      <c r="Z9" s="436"/>
      <c r="AA9" s="436"/>
      <c r="AB9" s="436"/>
      <c r="AC9" s="436"/>
      <c r="AD9" s="436"/>
      <c r="AE9" s="436"/>
      <c r="AF9" s="436"/>
      <c r="AG9" s="437"/>
      <c r="AH9" s="6"/>
      <c r="AI9" s="6"/>
      <c r="AJ9" s="6"/>
      <c r="AK9" s="427"/>
      <c r="AL9" s="428"/>
      <c r="AM9" s="428"/>
      <c r="AN9" s="428"/>
      <c r="AO9" s="428"/>
      <c r="AP9" s="429"/>
      <c r="AT9" s="7"/>
    </row>
    <row r="10" spans="2:62" ht="16.5" customHeight="1" thickBot="1" x14ac:dyDescent="0.2">
      <c r="B10" s="438"/>
      <c r="C10" s="439"/>
      <c r="D10" s="439"/>
      <c r="E10" s="439"/>
      <c r="F10" s="439"/>
      <c r="G10" s="439"/>
      <c r="H10" s="439"/>
      <c r="I10" s="439"/>
      <c r="J10" s="439"/>
      <c r="K10" s="440"/>
      <c r="L10" s="441"/>
      <c r="M10" s="441"/>
      <c r="N10" s="441"/>
      <c r="O10" s="441"/>
      <c r="P10" s="441"/>
      <c r="Q10" s="441"/>
      <c r="R10" s="441"/>
      <c r="S10" s="441"/>
      <c r="T10" s="441"/>
      <c r="U10" s="441"/>
      <c r="V10" s="441"/>
      <c r="W10" s="441"/>
      <c r="X10" s="441"/>
      <c r="Y10" s="441"/>
      <c r="Z10" s="441"/>
      <c r="AA10" s="441"/>
      <c r="AB10" s="441"/>
      <c r="AC10" s="441"/>
      <c r="AD10" s="441"/>
      <c r="AE10" s="441"/>
      <c r="AF10" s="441"/>
      <c r="AG10" s="442"/>
      <c r="AH10" s="6"/>
      <c r="AI10" s="6"/>
      <c r="AJ10" s="6"/>
      <c r="AK10" s="430"/>
      <c r="AL10" s="431"/>
      <c r="AM10" s="431"/>
      <c r="AN10" s="431"/>
      <c r="AO10" s="431"/>
      <c r="AP10" s="432"/>
    </row>
    <row r="11" spans="2:62" ht="16.5" customHeight="1" thickBot="1" x14ac:dyDescent="0.2">
      <c r="B11" s="8"/>
      <c r="C11" s="8"/>
      <c r="D11" s="8"/>
      <c r="E11" s="8"/>
      <c r="F11" s="8"/>
      <c r="G11" s="8"/>
      <c r="H11" s="8"/>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8"/>
      <c r="AN11" s="407"/>
      <c r="AO11" s="407"/>
    </row>
    <row r="12" spans="2:62" ht="16.5" customHeight="1" x14ac:dyDescent="0.15">
      <c r="B12" s="408" t="s">
        <v>6</v>
      </c>
      <c r="C12" s="409"/>
      <c r="D12" s="409" t="s">
        <v>7</v>
      </c>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t="s">
        <v>8</v>
      </c>
      <c r="AI12" s="409"/>
      <c r="AJ12" s="409"/>
      <c r="AK12" s="409"/>
      <c r="AL12" s="409"/>
      <c r="AM12" s="443" t="s">
        <v>9</v>
      </c>
      <c r="AN12" s="443"/>
      <c r="AO12" s="443"/>
      <c r="AP12" s="444"/>
    </row>
    <row r="13" spans="2:62" ht="16.5" customHeight="1" x14ac:dyDescent="0.15">
      <c r="B13" s="410"/>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45"/>
      <c r="AN13" s="445"/>
      <c r="AO13" s="445"/>
      <c r="AP13" s="446"/>
    </row>
    <row r="14" spans="2:62" ht="16.5" customHeight="1" x14ac:dyDescent="0.15">
      <c r="B14" s="386">
        <v>1</v>
      </c>
      <c r="C14" s="387"/>
      <c r="D14" s="392" t="s">
        <v>10</v>
      </c>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4" t="s">
        <v>11</v>
      </c>
      <c r="AI14" s="394"/>
      <c r="AJ14" s="394"/>
      <c r="AK14" s="394"/>
      <c r="AL14" s="394"/>
      <c r="AM14" s="390"/>
      <c r="AN14" s="390"/>
      <c r="AO14" s="390"/>
      <c r="AP14" s="391"/>
    </row>
    <row r="15" spans="2:62" ht="16.5" customHeight="1" x14ac:dyDescent="0.15">
      <c r="B15" s="386"/>
      <c r="C15" s="387"/>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4"/>
      <c r="AI15" s="394"/>
      <c r="AJ15" s="394"/>
      <c r="AK15" s="394"/>
      <c r="AL15" s="394"/>
      <c r="AM15" s="390"/>
      <c r="AN15" s="390"/>
      <c r="AO15" s="390"/>
      <c r="AP15" s="391"/>
      <c r="BJ15" s="7"/>
    </row>
    <row r="16" spans="2:62" ht="16.5" customHeight="1" x14ac:dyDescent="0.15">
      <c r="B16" s="386">
        <v>2</v>
      </c>
      <c r="C16" s="387"/>
      <c r="D16" s="392" t="s">
        <v>12</v>
      </c>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4" t="s">
        <v>13</v>
      </c>
      <c r="AI16" s="394"/>
      <c r="AJ16" s="394"/>
      <c r="AK16" s="394"/>
      <c r="AL16" s="394"/>
      <c r="AM16" s="390"/>
      <c r="AN16" s="390"/>
      <c r="AO16" s="390"/>
      <c r="AP16" s="391"/>
    </row>
    <row r="17" spans="2:45" ht="16.5" customHeight="1" x14ac:dyDescent="0.15">
      <c r="B17" s="386"/>
      <c r="C17" s="387"/>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4"/>
      <c r="AI17" s="394"/>
      <c r="AJ17" s="394"/>
      <c r="AK17" s="394"/>
      <c r="AL17" s="394"/>
      <c r="AM17" s="390"/>
      <c r="AN17" s="390"/>
      <c r="AO17" s="390"/>
      <c r="AP17" s="391"/>
    </row>
    <row r="18" spans="2:45" ht="16.5" customHeight="1" x14ac:dyDescent="0.15">
      <c r="B18" s="386">
        <v>3</v>
      </c>
      <c r="C18" s="387"/>
      <c r="D18" s="392" t="s">
        <v>14</v>
      </c>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4" t="s">
        <v>15</v>
      </c>
      <c r="AI18" s="394"/>
      <c r="AJ18" s="394"/>
      <c r="AK18" s="394"/>
      <c r="AL18" s="394"/>
      <c r="AM18" s="390"/>
      <c r="AN18" s="390"/>
      <c r="AO18" s="390"/>
      <c r="AP18" s="391"/>
      <c r="AS18" s="7"/>
    </row>
    <row r="19" spans="2:45" ht="16.5" customHeight="1" x14ac:dyDescent="0.15">
      <c r="B19" s="386"/>
      <c r="C19" s="387"/>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4"/>
      <c r="AI19" s="394"/>
      <c r="AJ19" s="394"/>
      <c r="AK19" s="394"/>
      <c r="AL19" s="394"/>
      <c r="AM19" s="390"/>
      <c r="AN19" s="390"/>
      <c r="AO19" s="390"/>
      <c r="AP19" s="391"/>
      <c r="AS19" s="7"/>
    </row>
    <row r="20" spans="2:45" ht="16.5" customHeight="1" x14ac:dyDescent="0.15">
      <c r="B20" s="386">
        <v>4</v>
      </c>
      <c r="C20" s="387"/>
      <c r="D20" s="392" t="s">
        <v>16</v>
      </c>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4" t="s">
        <v>17</v>
      </c>
      <c r="AI20" s="394"/>
      <c r="AJ20" s="394"/>
      <c r="AK20" s="394"/>
      <c r="AL20" s="394"/>
      <c r="AM20" s="390"/>
      <c r="AN20" s="390"/>
      <c r="AO20" s="390"/>
      <c r="AP20" s="391"/>
    </row>
    <row r="21" spans="2:45" ht="16.5" customHeight="1" x14ac:dyDescent="0.15">
      <c r="B21" s="386"/>
      <c r="C21" s="387"/>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4"/>
      <c r="AI21" s="394"/>
      <c r="AJ21" s="394"/>
      <c r="AK21" s="394"/>
      <c r="AL21" s="394"/>
      <c r="AM21" s="390"/>
      <c r="AN21" s="390"/>
      <c r="AO21" s="390"/>
      <c r="AP21" s="391"/>
    </row>
    <row r="22" spans="2:45" ht="16.5" customHeight="1" x14ac:dyDescent="0.15">
      <c r="B22" s="386">
        <v>5</v>
      </c>
      <c r="C22" s="387"/>
      <c r="D22" s="392" t="s">
        <v>18</v>
      </c>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0" t="s">
        <v>19</v>
      </c>
      <c r="AI22" s="390"/>
      <c r="AJ22" s="390"/>
      <c r="AK22" s="390"/>
      <c r="AL22" s="390"/>
      <c r="AM22" s="390"/>
      <c r="AN22" s="390"/>
      <c r="AO22" s="390"/>
      <c r="AP22" s="391"/>
    </row>
    <row r="23" spans="2:45" ht="16.5" customHeight="1" x14ac:dyDescent="0.15">
      <c r="B23" s="386"/>
      <c r="C23" s="387"/>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0"/>
      <c r="AI23" s="390"/>
      <c r="AJ23" s="390"/>
      <c r="AK23" s="390"/>
      <c r="AL23" s="390"/>
      <c r="AM23" s="390"/>
      <c r="AN23" s="390"/>
      <c r="AO23" s="390"/>
      <c r="AP23" s="391"/>
    </row>
    <row r="24" spans="2:45" ht="16.5" customHeight="1" x14ac:dyDescent="0.15">
      <c r="B24" s="386">
        <v>6</v>
      </c>
      <c r="C24" s="387"/>
      <c r="D24" s="392" t="s">
        <v>20</v>
      </c>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4" t="s">
        <v>21</v>
      </c>
      <c r="AI24" s="394"/>
      <c r="AJ24" s="394"/>
      <c r="AK24" s="394"/>
      <c r="AL24" s="394"/>
      <c r="AM24" s="390"/>
      <c r="AN24" s="390"/>
      <c r="AO24" s="390"/>
      <c r="AP24" s="391"/>
    </row>
    <row r="25" spans="2:45" ht="16.5" customHeight="1" x14ac:dyDescent="0.15">
      <c r="B25" s="386"/>
      <c r="C25" s="387"/>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4"/>
      <c r="AI25" s="394"/>
      <c r="AJ25" s="394"/>
      <c r="AK25" s="394"/>
      <c r="AL25" s="394"/>
      <c r="AM25" s="390"/>
      <c r="AN25" s="390"/>
      <c r="AO25" s="390"/>
      <c r="AP25" s="391"/>
    </row>
    <row r="26" spans="2:45" ht="16.5" customHeight="1" x14ac:dyDescent="0.15">
      <c r="B26" s="386" t="s">
        <v>22</v>
      </c>
      <c r="C26" s="387"/>
      <c r="D26" s="392" t="s">
        <v>23</v>
      </c>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0" t="s">
        <v>19</v>
      </c>
      <c r="AI26" s="390"/>
      <c r="AJ26" s="390"/>
      <c r="AK26" s="390"/>
      <c r="AL26" s="390"/>
      <c r="AM26" s="390"/>
      <c r="AN26" s="390"/>
      <c r="AO26" s="390"/>
      <c r="AP26" s="391"/>
    </row>
    <row r="27" spans="2:45" ht="16.5" customHeight="1" x14ac:dyDescent="0.15">
      <c r="B27" s="386"/>
      <c r="C27" s="387"/>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0"/>
      <c r="AI27" s="390"/>
      <c r="AJ27" s="390"/>
      <c r="AK27" s="390"/>
      <c r="AL27" s="390"/>
      <c r="AM27" s="390"/>
      <c r="AN27" s="390"/>
      <c r="AO27" s="390"/>
      <c r="AP27" s="391"/>
    </row>
    <row r="28" spans="2:45" ht="16.5" customHeight="1" x14ac:dyDescent="0.15">
      <c r="B28" s="386"/>
      <c r="C28" s="387"/>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0"/>
      <c r="AI28" s="390"/>
      <c r="AJ28" s="390"/>
      <c r="AK28" s="390"/>
      <c r="AL28" s="390"/>
      <c r="AM28" s="390"/>
      <c r="AN28" s="390"/>
      <c r="AO28" s="390"/>
      <c r="AP28" s="391"/>
    </row>
    <row r="29" spans="2:45" ht="16.5" customHeight="1" x14ac:dyDescent="0.15">
      <c r="B29" s="386" t="s">
        <v>24</v>
      </c>
      <c r="C29" s="387"/>
      <c r="D29" s="401" t="s">
        <v>25</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3"/>
      <c r="AH29" s="390" t="s">
        <v>26</v>
      </c>
      <c r="AI29" s="390"/>
      <c r="AJ29" s="390"/>
      <c r="AK29" s="390"/>
      <c r="AL29" s="390"/>
      <c r="AM29" s="390"/>
      <c r="AN29" s="390"/>
      <c r="AO29" s="390"/>
      <c r="AP29" s="391"/>
    </row>
    <row r="30" spans="2:45" ht="16.5" customHeight="1" x14ac:dyDescent="0.15">
      <c r="B30" s="386"/>
      <c r="C30" s="387"/>
      <c r="D30" s="404"/>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6"/>
      <c r="AH30" s="390"/>
      <c r="AI30" s="390"/>
      <c r="AJ30" s="390"/>
      <c r="AK30" s="390"/>
      <c r="AL30" s="390"/>
      <c r="AM30" s="390"/>
      <c r="AN30" s="390"/>
      <c r="AO30" s="390"/>
      <c r="AP30" s="391"/>
    </row>
    <row r="31" spans="2:45" ht="16.5" customHeight="1" x14ac:dyDescent="0.15">
      <c r="B31" s="386" t="s">
        <v>27</v>
      </c>
      <c r="C31" s="387"/>
      <c r="D31" s="392" t="s">
        <v>28</v>
      </c>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4" t="s">
        <v>29</v>
      </c>
      <c r="AI31" s="394"/>
      <c r="AJ31" s="394"/>
      <c r="AK31" s="394"/>
      <c r="AL31" s="394"/>
      <c r="AM31" s="390"/>
      <c r="AN31" s="390"/>
      <c r="AO31" s="390"/>
      <c r="AP31" s="391"/>
    </row>
    <row r="32" spans="2:45" ht="16.5" customHeight="1" x14ac:dyDescent="0.15">
      <c r="B32" s="386"/>
      <c r="C32" s="387"/>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4"/>
      <c r="AI32" s="394"/>
      <c r="AJ32" s="394"/>
      <c r="AK32" s="394"/>
      <c r="AL32" s="394"/>
      <c r="AM32" s="390"/>
      <c r="AN32" s="390"/>
      <c r="AO32" s="390"/>
      <c r="AP32" s="391"/>
    </row>
    <row r="33" spans="2:53" ht="16.5" customHeight="1" x14ac:dyDescent="0.15">
      <c r="B33" s="386" t="s">
        <v>30</v>
      </c>
      <c r="C33" s="387"/>
      <c r="D33" s="392" t="s">
        <v>31</v>
      </c>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4" t="s">
        <v>32</v>
      </c>
      <c r="AI33" s="394"/>
      <c r="AJ33" s="394"/>
      <c r="AK33" s="394"/>
      <c r="AL33" s="394"/>
      <c r="AM33" s="390"/>
      <c r="AN33" s="390"/>
      <c r="AO33" s="390"/>
      <c r="AP33" s="391"/>
    </row>
    <row r="34" spans="2:53" ht="16.5" customHeight="1" x14ac:dyDescent="0.15">
      <c r="B34" s="386"/>
      <c r="C34" s="387"/>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4"/>
      <c r="AI34" s="394"/>
      <c r="AJ34" s="394"/>
      <c r="AK34" s="394"/>
      <c r="AL34" s="394"/>
      <c r="AM34" s="390"/>
      <c r="AN34" s="390"/>
      <c r="AO34" s="390"/>
      <c r="AP34" s="391"/>
    </row>
    <row r="35" spans="2:53" ht="16.5" customHeight="1" x14ac:dyDescent="0.15">
      <c r="B35" s="386" t="s">
        <v>33</v>
      </c>
      <c r="C35" s="387"/>
      <c r="D35" s="392" t="s">
        <v>34</v>
      </c>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4" t="s">
        <v>19</v>
      </c>
      <c r="AI35" s="394"/>
      <c r="AJ35" s="394"/>
      <c r="AK35" s="394"/>
      <c r="AL35" s="394"/>
      <c r="AM35" s="390"/>
      <c r="AN35" s="390"/>
      <c r="AO35" s="390"/>
      <c r="AP35" s="391"/>
    </row>
    <row r="36" spans="2:53" ht="16.5" customHeight="1" x14ac:dyDescent="0.15">
      <c r="B36" s="386"/>
      <c r="C36" s="387"/>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4"/>
      <c r="AI36" s="394"/>
      <c r="AJ36" s="394"/>
      <c r="AK36" s="394"/>
      <c r="AL36" s="394"/>
      <c r="AM36" s="390"/>
      <c r="AN36" s="390"/>
      <c r="AO36" s="390"/>
      <c r="AP36" s="391"/>
    </row>
    <row r="37" spans="2:53" ht="16.5" customHeight="1" x14ac:dyDescent="0.15">
      <c r="B37" s="386" t="s">
        <v>35</v>
      </c>
      <c r="C37" s="387"/>
      <c r="D37" s="395" t="s">
        <v>36</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7"/>
      <c r="AH37" s="390" t="s">
        <v>26</v>
      </c>
      <c r="AI37" s="390"/>
      <c r="AJ37" s="390"/>
      <c r="AK37" s="390"/>
      <c r="AL37" s="390"/>
      <c r="AM37" s="390"/>
      <c r="AN37" s="390"/>
      <c r="AO37" s="390"/>
      <c r="AP37" s="391"/>
    </row>
    <row r="38" spans="2:53" ht="16.5" customHeight="1" x14ac:dyDescent="0.15">
      <c r="B38" s="386"/>
      <c r="C38" s="387"/>
      <c r="D38" s="398"/>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400"/>
      <c r="AH38" s="390"/>
      <c r="AI38" s="390"/>
      <c r="AJ38" s="390"/>
      <c r="AK38" s="390"/>
      <c r="AL38" s="390"/>
      <c r="AM38" s="390"/>
      <c r="AN38" s="390"/>
      <c r="AO38" s="390"/>
      <c r="AP38" s="391"/>
    </row>
    <row r="39" spans="2:53" ht="16.5" customHeight="1" x14ac:dyDescent="0.15">
      <c r="B39" s="386" t="s">
        <v>37</v>
      </c>
      <c r="C39" s="387"/>
      <c r="D39" s="392" t="s">
        <v>38</v>
      </c>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0" t="s">
        <v>26</v>
      </c>
      <c r="AI39" s="390"/>
      <c r="AJ39" s="390"/>
      <c r="AK39" s="390"/>
      <c r="AL39" s="390"/>
      <c r="AM39" s="390"/>
      <c r="AN39" s="390"/>
      <c r="AO39" s="390"/>
      <c r="AP39" s="391"/>
    </row>
    <row r="40" spans="2:53" ht="16.5" customHeight="1" x14ac:dyDescent="0.15">
      <c r="B40" s="386"/>
      <c r="C40" s="387"/>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0"/>
      <c r="AI40" s="390"/>
      <c r="AJ40" s="390"/>
      <c r="AK40" s="390"/>
      <c r="AL40" s="390"/>
      <c r="AM40" s="390"/>
      <c r="AN40" s="390"/>
      <c r="AO40" s="390"/>
      <c r="AP40" s="391"/>
    </row>
    <row r="41" spans="2:53" ht="16.5" customHeight="1" x14ac:dyDescent="0.15">
      <c r="B41" s="386" t="s">
        <v>39</v>
      </c>
      <c r="C41" s="387"/>
      <c r="D41" s="388" t="s">
        <v>40</v>
      </c>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90" t="s">
        <v>26</v>
      </c>
      <c r="AI41" s="390"/>
      <c r="AJ41" s="390"/>
      <c r="AK41" s="390"/>
      <c r="AL41" s="390"/>
      <c r="AM41" s="390"/>
      <c r="AN41" s="390"/>
      <c r="AO41" s="390"/>
      <c r="AP41" s="391"/>
    </row>
    <row r="42" spans="2:53" ht="16.5" customHeight="1" x14ac:dyDescent="0.15">
      <c r="B42" s="386"/>
      <c r="C42" s="387"/>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90"/>
      <c r="AI42" s="390"/>
      <c r="AJ42" s="390"/>
      <c r="AK42" s="390"/>
      <c r="AL42" s="390"/>
      <c r="AM42" s="390"/>
      <c r="AN42" s="390"/>
      <c r="AO42" s="390"/>
      <c r="AP42" s="391"/>
    </row>
    <row r="43" spans="2:53" ht="16.5" customHeight="1" x14ac:dyDescent="0.15">
      <c r="B43" s="386" t="s">
        <v>41</v>
      </c>
      <c r="C43" s="387"/>
      <c r="D43" s="388" t="s">
        <v>42</v>
      </c>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90" t="s">
        <v>43</v>
      </c>
      <c r="AI43" s="390"/>
      <c r="AJ43" s="390"/>
      <c r="AK43" s="390"/>
      <c r="AL43" s="390"/>
      <c r="AM43" s="390"/>
      <c r="AN43" s="390"/>
      <c r="AO43" s="390"/>
      <c r="AP43" s="391"/>
    </row>
    <row r="44" spans="2:53" ht="16.5" customHeight="1" x14ac:dyDescent="0.15">
      <c r="B44" s="386"/>
      <c r="C44" s="387"/>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90"/>
      <c r="AI44" s="390"/>
      <c r="AJ44" s="390"/>
      <c r="AK44" s="390"/>
      <c r="AL44" s="390"/>
      <c r="AM44" s="390"/>
      <c r="AN44" s="390"/>
      <c r="AO44" s="390"/>
      <c r="AP44" s="391"/>
      <c r="BA44" s="9"/>
    </row>
    <row r="45" spans="2:53" ht="16.5" customHeight="1" x14ac:dyDescent="0.15">
      <c r="B45" s="386" t="s">
        <v>44</v>
      </c>
      <c r="C45" s="387"/>
      <c r="D45" s="392" t="s">
        <v>45</v>
      </c>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0" t="s">
        <v>19</v>
      </c>
      <c r="AI45" s="390"/>
      <c r="AJ45" s="390"/>
      <c r="AK45" s="390"/>
      <c r="AL45" s="390"/>
      <c r="AM45" s="390"/>
      <c r="AN45" s="390"/>
      <c r="AO45" s="390"/>
      <c r="AP45" s="391"/>
    </row>
    <row r="46" spans="2:53" ht="16.5" customHeight="1" x14ac:dyDescent="0.15">
      <c r="B46" s="386"/>
      <c r="C46" s="387"/>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0"/>
      <c r="AI46" s="390"/>
      <c r="AJ46" s="390"/>
      <c r="AK46" s="390"/>
      <c r="AL46" s="390"/>
      <c r="AM46" s="390"/>
      <c r="AN46" s="390"/>
      <c r="AO46" s="390"/>
      <c r="AP46" s="391"/>
    </row>
    <row r="47" spans="2:53" ht="16.5" customHeight="1" x14ac:dyDescent="0.15">
      <c r="B47" s="386" t="s">
        <v>46</v>
      </c>
      <c r="C47" s="387"/>
      <c r="D47" s="388" t="s">
        <v>47</v>
      </c>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90" t="s">
        <v>48</v>
      </c>
      <c r="AI47" s="390"/>
      <c r="AJ47" s="390"/>
      <c r="AK47" s="390"/>
      <c r="AL47" s="390"/>
      <c r="AM47" s="390"/>
      <c r="AN47" s="390"/>
      <c r="AO47" s="390"/>
      <c r="AP47" s="391"/>
    </row>
    <row r="48" spans="2:53" ht="16.5" customHeight="1" x14ac:dyDescent="0.15">
      <c r="B48" s="386"/>
      <c r="C48" s="387"/>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90"/>
      <c r="AI48" s="390"/>
      <c r="AJ48" s="390"/>
      <c r="AK48" s="390"/>
      <c r="AL48" s="390"/>
      <c r="AM48" s="390"/>
      <c r="AN48" s="390"/>
      <c r="AO48" s="390"/>
      <c r="AP48" s="391"/>
    </row>
    <row r="49" spans="2:42" ht="16.5" customHeight="1" x14ac:dyDescent="0.15">
      <c r="B49" s="386" t="s">
        <v>49</v>
      </c>
      <c r="C49" s="387"/>
      <c r="D49" s="380" t="s">
        <v>50</v>
      </c>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1406" t="s">
        <v>51</v>
      </c>
      <c r="AI49" s="1406"/>
      <c r="AJ49" s="1406"/>
      <c r="AK49" s="1406"/>
      <c r="AL49" s="1406"/>
      <c r="AM49" s="390"/>
      <c r="AN49" s="390"/>
      <c r="AO49" s="390"/>
      <c r="AP49" s="391"/>
    </row>
    <row r="50" spans="2:42" ht="16.5" customHeight="1" x14ac:dyDescent="0.15">
      <c r="B50" s="386"/>
      <c r="C50" s="387"/>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1406"/>
      <c r="AI50" s="1406"/>
      <c r="AJ50" s="1406"/>
      <c r="AK50" s="1406"/>
      <c r="AL50" s="1406"/>
      <c r="AM50" s="390"/>
      <c r="AN50" s="390"/>
      <c r="AO50" s="390"/>
      <c r="AP50" s="391"/>
    </row>
    <row r="51" spans="2:42" ht="16.5" customHeight="1" x14ac:dyDescent="0.15">
      <c r="B51" s="386" t="s">
        <v>52</v>
      </c>
      <c r="C51" s="387"/>
      <c r="D51" s="388" t="s">
        <v>53</v>
      </c>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1407" t="s">
        <v>687</v>
      </c>
      <c r="AI51" s="1408"/>
      <c r="AJ51" s="1408"/>
      <c r="AK51" s="1408"/>
      <c r="AL51" s="1408"/>
      <c r="AM51" s="390"/>
      <c r="AN51" s="390"/>
      <c r="AO51" s="390"/>
      <c r="AP51" s="391"/>
    </row>
    <row r="52" spans="2:42" ht="16.5" customHeight="1" x14ac:dyDescent="0.15">
      <c r="B52" s="386"/>
      <c r="C52" s="387"/>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1408"/>
      <c r="AI52" s="1408"/>
      <c r="AJ52" s="1408"/>
      <c r="AK52" s="1408"/>
      <c r="AL52" s="1408"/>
      <c r="AM52" s="390"/>
      <c r="AN52" s="390"/>
      <c r="AO52" s="390"/>
      <c r="AP52" s="391"/>
    </row>
    <row r="53" spans="2:42" ht="16.5" customHeight="1" x14ac:dyDescent="0.15">
      <c r="B53" s="386" t="s">
        <v>54</v>
      </c>
      <c r="C53" s="387"/>
      <c r="D53" s="392" t="s">
        <v>55</v>
      </c>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1409" t="s">
        <v>56</v>
      </c>
      <c r="AI53" s="1406"/>
      <c r="AJ53" s="1406"/>
      <c r="AK53" s="1406"/>
      <c r="AL53" s="1406"/>
      <c r="AM53" s="390"/>
      <c r="AN53" s="390"/>
      <c r="AO53" s="390"/>
      <c r="AP53" s="391"/>
    </row>
    <row r="54" spans="2:42" ht="16.5" customHeight="1" x14ac:dyDescent="0.15">
      <c r="B54" s="386"/>
      <c r="C54" s="387"/>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1406"/>
      <c r="AI54" s="1406"/>
      <c r="AJ54" s="1406"/>
      <c r="AK54" s="1406"/>
      <c r="AL54" s="1406"/>
      <c r="AM54" s="390"/>
      <c r="AN54" s="390"/>
      <c r="AO54" s="390"/>
      <c r="AP54" s="391"/>
    </row>
    <row r="55" spans="2:42" ht="16.5" customHeight="1" x14ac:dyDescent="0.15">
      <c r="B55" s="375" t="s">
        <v>57</v>
      </c>
      <c r="C55" s="376"/>
      <c r="D55" s="379" t="s">
        <v>58</v>
      </c>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1410" t="s">
        <v>59</v>
      </c>
      <c r="AI55" s="1411"/>
      <c r="AJ55" s="1411"/>
      <c r="AK55" s="1411"/>
      <c r="AL55" s="1411"/>
      <c r="AM55" s="382"/>
      <c r="AN55" s="382"/>
      <c r="AO55" s="382"/>
      <c r="AP55" s="383"/>
    </row>
    <row r="56" spans="2:42" ht="16.5" customHeight="1" thickBot="1" x14ac:dyDescent="0.2">
      <c r="B56" s="377"/>
      <c r="C56" s="378"/>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1412"/>
      <c r="AI56" s="1412"/>
      <c r="AJ56" s="1412"/>
      <c r="AK56" s="1412"/>
      <c r="AL56" s="1412"/>
      <c r="AM56" s="384"/>
      <c r="AN56" s="384"/>
      <c r="AO56" s="384"/>
      <c r="AP56" s="385"/>
    </row>
    <row r="57" spans="2:42" ht="16.5" customHeight="1" x14ac:dyDescent="0.15">
      <c r="B57" s="10" t="s">
        <v>60</v>
      </c>
      <c r="C57" s="6"/>
      <c r="D57" s="6"/>
      <c r="E57" s="6"/>
      <c r="F57" s="6"/>
      <c r="G57" s="6"/>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2"/>
      <c r="AN57" s="8"/>
      <c r="AO57" s="8"/>
      <c r="AP57" s="7"/>
    </row>
    <row r="58" spans="2:42" ht="16.5" customHeight="1" x14ac:dyDescent="0.15">
      <c r="B58" s="10" t="s">
        <v>61</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M58" s="2"/>
      <c r="AO58" s="14"/>
    </row>
    <row r="59" spans="2:42" ht="16.5" customHeight="1" x14ac:dyDescent="0.15">
      <c r="B59" s="10" t="s">
        <v>62</v>
      </c>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M59" s="2"/>
      <c r="AO59" s="14"/>
    </row>
    <row r="78" spans="3:41" ht="16.5" customHeight="1" x14ac:dyDescent="0.15">
      <c r="C78" s="11"/>
      <c r="D78" s="11"/>
      <c r="E78" s="11"/>
      <c r="F78" s="11"/>
      <c r="G78" s="11"/>
    </row>
    <row r="79" spans="3:41" s="15" customFormat="1" ht="16.5" customHeight="1" x14ac:dyDescent="0.15">
      <c r="C79" s="11"/>
      <c r="D79" s="11"/>
      <c r="E79" s="11"/>
      <c r="F79" s="11"/>
      <c r="G79" s="11"/>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4"/>
      <c r="AN79" s="2"/>
      <c r="AO79" s="2"/>
    </row>
    <row r="80" spans="3:41" s="15" customFormat="1" ht="16.5" customHeight="1" x14ac:dyDescent="0.15">
      <c r="C80" s="16"/>
      <c r="D80" s="16"/>
      <c r="E80" s="16"/>
      <c r="F80" s="16"/>
      <c r="G80" s="16"/>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4"/>
      <c r="AN80" s="2"/>
      <c r="AO80" s="2"/>
    </row>
    <row r="81" spans="2:41" s="15" customFormat="1" ht="16.5"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4"/>
      <c r="AN81" s="2"/>
      <c r="AO81" s="2"/>
    </row>
    <row r="82" spans="2:41" s="15" customFormat="1" ht="16.5"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4"/>
      <c r="AN82" s="2"/>
      <c r="AO82" s="2"/>
    </row>
    <row r="83" spans="2:41" s="15" customFormat="1" ht="16.5"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4"/>
      <c r="AN83" s="2"/>
      <c r="AO83" s="2"/>
    </row>
    <row r="84" spans="2:41" s="15" customFormat="1" ht="16.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4"/>
      <c r="AN84" s="2"/>
      <c r="AO84" s="2"/>
    </row>
    <row r="85" spans="2:41" s="15" customFormat="1" ht="16.5"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4"/>
      <c r="AN85" s="2"/>
      <c r="AO85" s="2"/>
    </row>
    <row r="86" spans="2:41" s="15" customFormat="1" ht="16.5"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4"/>
      <c r="AN86" s="2"/>
      <c r="AO86" s="2"/>
    </row>
    <row r="87" spans="2:41" s="15" customFormat="1" ht="16.5" customHeight="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4"/>
      <c r="AN87" s="2"/>
      <c r="AO87" s="2"/>
    </row>
    <row r="88" spans="2:41" s="15" customFormat="1" ht="16.5" customHeight="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4"/>
      <c r="AN88" s="2"/>
      <c r="AO88" s="2"/>
    </row>
    <row r="89" spans="2:41" s="15" customFormat="1" ht="16.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4"/>
      <c r="AN89" s="2"/>
      <c r="AO89" s="2"/>
    </row>
    <row r="90" spans="2:41" s="15" customFormat="1" ht="16.5" customHeight="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4"/>
      <c r="AN90" s="2"/>
      <c r="AO90" s="2"/>
    </row>
    <row r="91" spans="2:41" s="15" customFormat="1" ht="16.5"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4"/>
      <c r="AN91" s="2"/>
      <c r="AO91" s="2"/>
    </row>
    <row r="92" spans="2:41" s="15" customFormat="1" ht="16.5" customHeight="1"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4"/>
      <c r="AN92" s="2"/>
      <c r="AO92" s="2"/>
    </row>
    <row r="93" spans="2:41" s="15" customFormat="1" ht="16.5" customHeight="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4"/>
      <c r="AN93" s="2"/>
      <c r="AO93" s="2"/>
    </row>
    <row r="94" spans="2:41" s="15" customFormat="1" ht="16.5"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4"/>
      <c r="AN94" s="2"/>
      <c r="AO94" s="2"/>
    </row>
    <row r="95" spans="2:41" s="15" customFormat="1" ht="16.5" customHeight="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4"/>
      <c r="AN95" s="2"/>
      <c r="AO95" s="2"/>
    </row>
    <row r="96" spans="2:41" s="15" customFormat="1" ht="16.5"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4"/>
      <c r="AN96" s="2"/>
      <c r="AO96" s="2"/>
    </row>
    <row r="97" spans="2:41" s="15" customFormat="1" ht="16.5"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4"/>
      <c r="AN97" s="2"/>
      <c r="AO97" s="2"/>
    </row>
    <row r="98" spans="2:41" s="15" customFormat="1" ht="16.5"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4"/>
      <c r="AN98" s="2"/>
      <c r="AO98" s="2"/>
    </row>
    <row r="99" spans="2:41" s="15" customFormat="1" ht="16.5"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4"/>
      <c r="AN99" s="2"/>
      <c r="AO99" s="2"/>
    </row>
    <row r="100" spans="2:41" s="15" customFormat="1" ht="16.5"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4"/>
      <c r="AN100" s="2"/>
      <c r="AO100" s="2"/>
    </row>
    <row r="101" spans="2:41" s="15" customFormat="1" ht="16.5"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4"/>
      <c r="AN101" s="2"/>
      <c r="AO101" s="2"/>
    </row>
    <row r="102" spans="2:41" s="15" customFormat="1" ht="16.5" customHeight="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4"/>
      <c r="AN102" s="2"/>
      <c r="AO102" s="2"/>
    </row>
    <row r="103" spans="2:41" s="15" customFormat="1" ht="16.5"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4"/>
      <c r="AN103" s="2"/>
      <c r="AO103" s="2"/>
    </row>
    <row r="104" spans="2:41" s="15" customFormat="1" ht="16.5"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4"/>
      <c r="AN104" s="2"/>
      <c r="AO104" s="2"/>
    </row>
    <row r="105" spans="2:41" s="15" customFormat="1" ht="16.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4"/>
      <c r="AN105" s="2"/>
      <c r="AO105" s="2"/>
    </row>
    <row r="106" spans="2:41" s="15" customFormat="1" ht="16.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4"/>
      <c r="AN106" s="2"/>
      <c r="AO106" s="2"/>
    </row>
    <row r="107" spans="2:41" s="15" customFormat="1" ht="16.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4"/>
      <c r="AN107" s="2"/>
      <c r="AO107" s="2"/>
    </row>
    <row r="108" spans="2:41" s="15" customFormat="1" ht="16.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4"/>
      <c r="AN108" s="2"/>
      <c r="AO108" s="2"/>
    </row>
    <row r="109" spans="2:41" s="17" customFormat="1" ht="16.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4"/>
      <c r="AN109" s="2"/>
      <c r="AO109" s="2"/>
    </row>
    <row r="110" spans="2:41" s="17" customFormat="1" ht="16.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4"/>
      <c r="AN110" s="2"/>
      <c r="AO110" s="2"/>
    </row>
    <row r="111" spans="2:41" s="17" customFormat="1" ht="16.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4"/>
      <c r="AN111" s="2"/>
      <c r="AO111" s="2"/>
    </row>
    <row r="112" spans="2:41" s="15" customFormat="1" ht="16.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4"/>
      <c r="AN112" s="2"/>
      <c r="AO112" s="2"/>
    </row>
    <row r="113" spans="2:41" s="15" customFormat="1" ht="16.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4"/>
      <c r="AN113" s="2"/>
      <c r="AO113" s="2"/>
    </row>
    <row r="114" spans="2:41" s="17" customFormat="1" ht="16.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4"/>
      <c r="AN114" s="2"/>
      <c r="AO114" s="2"/>
    </row>
    <row r="115" spans="2:41" s="17" customFormat="1" ht="16.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4"/>
      <c r="AN115" s="2"/>
      <c r="AO115" s="2"/>
    </row>
    <row r="116" spans="2:41" s="17" customFormat="1" ht="16.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4"/>
      <c r="AN116" s="2"/>
      <c r="AO116" s="2"/>
    </row>
    <row r="117" spans="2:41" s="18" customFormat="1" ht="16.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4"/>
      <c r="AN117" s="2"/>
      <c r="AO117" s="2"/>
    </row>
  </sheetData>
  <mergeCells count="99">
    <mergeCell ref="AN11:AO11"/>
    <mergeCell ref="B12:C13"/>
    <mergeCell ref="B1:AP2"/>
    <mergeCell ref="B3:AP3"/>
    <mergeCell ref="B5:K6"/>
    <mergeCell ref="L5:AG6"/>
    <mergeCell ref="AK5:AP5"/>
    <mergeCell ref="AK6:AP10"/>
    <mergeCell ref="B7:K8"/>
    <mergeCell ref="L7:AG8"/>
    <mergeCell ref="B9:K10"/>
    <mergeCell ref="L9:AG10"/>
    <mergeCell ref="D12:AG13"/>
    <mergeCell ref="AH12:AL13"/>
    <mergeCell ref="AM12:AP13"/>
    <mergeCell ref="B16:C17"/>
    <mergeCell ref="D16:AG17"/>
    <mergeCell ref="AH16:AL17"/>
    <mergeCell ref="AM16:AP17"/>
    <mergeCell ref="B14:C15"/>
    <mergeCell ref="D14:AG15"/>
    <mergeCell ref="AH14:AL15"/>
    <mergeCell ref="AM14:AP15"/>
    <mergeCell ref="B18:C19"/>
    <mergeCell ref="D18:AG19"/>
    <mergeCell ref="AH18:AL19"/>
    <mergeCell ref="AM18:AP19"/>
    <mergeCell ref="B20:C21"/>
    <mergeCell ref="D20:AG21"/>
    <mergeCell ref="AH20:AL21"/>
    <mergeCell ref="AM20:AP21"/>
    <mergeCell ref="B22:C23"/>
    <mergeCell ref="D22:AG23"/>
    <mergeCell ref="AH22:AL23"/>
    <mergeCell ref="AM22:AP23"/>
    <mergeCell ref="B24:C25"/>
    <mergeCell ref="D24:AG25"/>
    <mergeCell ref="AH24:AL25"/>
    <mergeCell ref="AM24:AP25"/>
    <mergeCell ref="B26:C28"/>
    <mergeCell ref="D26:AG28"/>
    <mergeCell ref="AH26:AL28"/>
    <mergeCell ref="AM26:AP28"/>
    <mergeCell ref="B29:C30"/>
    <mergeCell ref="D29:AG30"/>
    <mergeCell ref="AH29:AL30"/>
    <mergeCell ref="AM29:AP30"/>
    <mergeCell ref="B31:C32"/>
    <mergeCell ref="D31:AG32"/>
    <mergeCell ref="AH31:AL32"/>
    <mergeCell ref="AM31:AP32"/>
    <mergeCell ref="B33:C34"/>
    <mergeCell ref="D33:AG34"/>
    <mergeCell ref="AH33:AL34"/>
    <mergeCell ref="AM33:AP34"/>
    <mergeCell ref="B35:C36"/>
    <mergeCell ref="D35:AG36"/>
    <mergeCell ref="AH35:AL36"/>
    <mergeCell ref="AM35:AP36"/>
    <mergeCell ref="B37:C38"/>
    <mergeCell ref="D37:AG38"/>
    <mergeCell ref="AH37:AL38"/>
    <mergeCell ref="AM37:AP38"/>
    <mergeCell ref="B39:C40"/>
    <mergeCell ref="D39:AG40"/>
    <mergeCell ref="AH39:AL40"/>
    <mergeCell ref="AM39:AP40"/>
    <mergeCell ref="B41:C42"/>
    <mergeCell ref="D41:AG42"/>
    <mergeCell ref="AH41:AL42"/>
    <mergeCell ref="AM41:AP42"/>
    <mergeCell ref="B43:C44"/>
    <mergeCell ref="D43:AG44"/>
    <mergeCell ref="AH43:AL44"/>
    <mergeCell ref="AM43:AP44"/>
    <mergeCell ref="B45:C46"/>
    <mergeCell ref="D45:AG46"/>
    <mergeCell ref="AH45:AL46"/>
    <mergeCell ref="AM45:AP46"/>
    <mergeCell ref="B47:C48"/>
    <mergeCell ref="D47:AG48"/>
    <mergeCell ref="AH47:AL48"/>
    <mergeCell ref="AM47:AP48"/>
    <mergeCell ref="B49:C50"/>
    <mergeCell ref="D49:AG50"/>
    <mergeCell ref="AH49:AL50"/>
    <mergeCell ref="AM49:AP50"/>
    <mergeCell ref="B55:C56"/>
    <mergeCell ref="D55:AG56"/>
    <mergeCell ref="AH55:AL56"/>
    <mergeCell ref="AM55:AP56"/>
    <mergeCell ref="B51:C52"/>
    <mergeCell ref="D51:AG52"/>
    <mergeCell ref="AH51:AL52"/>
    <mergeCell ref="AM51:AP52"/>
    <mergeCell ref="B53:C54"/>
    <mergeCell ref="D53:AG54"/>
    <mergeCell ref="AH53:AL54"/>
    <mergeCell ref="AM53:AP54"/>
  </mergeCells>
  <phoneticPr fontId="4"/>
  <conditionalFormatting sqref="L9 L7 L5 AM14:AP56">
    <cfRule type="containsBlanks" dxfId="17" priority="1">
      <formula>LEN(TRIM(L5))=0</formula>
    </cfRule>
  </conditionalFormatting>
  <dataValidations count="1">
    <dataValidation type="list" allowBlank="1" showInputMessage="1" showErrorMessage="1" sqref="AN57:AO57 AM14:AP56">
      <formula1>"〇"</formula1>
    </dataValidation>
  </dataValidations>
  <printOptions horizontalCentered="1" verticalCentered="1"/>
  <pageMargins left="0.39370078740157483" right="0.39370078740157483" top="0.19685039370078741" bottom="0.19685039370078741" header="0.15748031496062992" footer="0.5511811023622047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V155"/>
  <sheetViews>
    <sheetView view="pageBreakPreview" zoomScale="90" zoomScaleNormal="100" zoomScaleSheetLayoutView="90" workbookViewId="0">
      <selection activeCell="AP17" sqref="AP17"/>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63</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64</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602" t="s">
        <v>537</v>
      </c>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602"/>
      <c r="Z8" s="602"/>
      <c r="AA8" s="602"/>
      <c r="AB8" s="19" t="s">
        <v>65</v>
      </c>
      <c r="AC8" s="602"/>
      <c r="AD8" s="602"/>
      <c r="AE8" s="19" t="s">
        <v>66</v>
      </c>
      <c r="AF8" s="602"/>
      <c r="AG8" s="602"/>
      <c r="AH8" s="19" t="s">
        <v>67</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603"/>
      <c r="C9" s="603"/>
      <c r="D9" s="603"/>
      <c r="E9" s="603"/>
      <c r="F9" s="603"/>
      <c r="G9" s="604" t="s">
        <v>68</v>
      </c>
      <c r="H9" s="604"/>
      <c r="I9" s="604"/>
      <c r="J9" s="604"/>
      <c r="K9" s="604"/>
      <c r="L9" s="604"/>
      <c r="M9" s="21"/>
      <c r="N9" s="21"/>
      <c r="O9" s="19"/>
      <c r="P9" s="19"/>
      <c r="Q9" s="19"/>
      <c r="R9" s="19"/>
      <c r="S9" s="19"/>
      <c r="T9" s="19"/>
      <c r="U9" s="19"/>
      <c r="V9" s="19"/>
      <c r="W9" s="19"/>
      <c r="X9" s="19"/>
      <c r="Y9" s="26"/>
      <c r="Z9" s="26"/>
      <c r="AA9" s="26"/>
      <c r="AB9" s="19"/>
      <c r="AC9" s="26"/>
      <c r="AD9" s="26"/>
      <c r="AE9" s="19"/>
      <c r="AF9" s="26"/>
      <c r="AG9" s="26"/>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603"/>
      <c r="C10" s="603"/>
      <c r="D10" s="603"/>
      <c r="E10" s="603"/>
      <c r="F10" s="603"/>
      <c r="G10" s="604"/>
      <c r="H10" s="604"/>
      <c r="I10" s="604"/>
      <c r="J10" s="604"/>
      <c r="K10" s="604"/>
      <c r="L10" s="604"/>
      <c r="M10" s="21"/>
      <c r="N10" s="21"/>
      <c r="O10" s="19"/>
      <c r="P10" s="586" t="s">
        <v>69</v>
      </c>
      <c r="Q10" s="586"/>
      <c r="R10" s="586"/>
      <c r="S10" s="27"/>
      <c r="T10" s="587"/>
      <c r="U10" s="587"/>
      <c r="V10" s="587"/>
      <c r="W10" s="587"/>
      <c r="X10" s="587"/>
      <c r="Y10" s="587"/>
      <c r="Z10" s="587"/>
      <c r="AA10" s="587"/>
      <c r="AB10" s="587"/>
      <c r="AC10" s="587"/>
      <c r="AD10" s="587"/>
      <c r="AE10" s="587"/>
      <c r="AF10" s="587"/>
      <c r="AG10" s="587"/>
      <c r="AH10" s="587"/>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586"/>
      <c r="Q11" s="586"/>
      <c r="R11" s="586"/>
      <c r="S11" s="27"/>
      <c r="T11" s="587"/>
      <c r="U11" s="587"/>
      <c r="V11" s="587"/>
      <c r="W11" s="587"/>
      <c r="X11" s="587"/>
      <c r="Y11" s="587"/>
      <c r="Z11" s="587"/>
      <c r="AA11" s="587"/>
      <c r="AB11" s="587"/>
      <c r="AC11" s="587"/>
      <c r="AD11" s="587"/>
      <c r="AE11" s="587"/>
      <c r="AF11" s="587"/>
      <c r="AG11" s="587"/>
      <c r="AH11" s="587"/>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70</v>
      </c>
      <c r="N12" s="19"/>
      <c r="O12" s="19"/>
      <c r="P12" s="586" t="s">
        <v>71</v>
      </c>
      <c r="Q12" s="586"/>
      <c r="R12" s="586"/>
      <c r="S12" s="27"/>
      <c r="T12" s="587"/>
      <c r="U12" s="587"/>
      <c r="V12" s="587"/>
      <c r="W12" s="587"/>
      <c r="X12" s="587"/>
      <c r="Y12" s="587"/>
      <c r="Z12" s="587"/>
      <c r="AA12" s="587"/>
      <c r="AB12" s="587"/>
      <c r="AC12" s="587"/>
      <c r="AD12" s="587"/>
      <c r="AE12" s="587"/>
      <c r="AF12" s="587"/>
      <c r="AG12" s="587"/>
      <c r="AH12" s="587"/>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586"/>
      <c r="Q13" s="586"/>
      <c r="R13" s="586"/>
      <c r="S13" s="27"/>
      <c r="T13" s="587"/>
      <c r="U13" s="587"/>
      <c r="V13" s="587"/>
      <c r="W13" s="587"/>
      <c r="X13" s="587"/>
      <c r="Y13" s="587"/>
      <c r="Z13" s="587"/>
      <c r="AA13" s="587"/>
      <c r="AB13" s="587"/>
      <c r="AC13" s="587"/>
      <c r="AD13" s="587"/>
      <c r="AE13" s="587"/>
      <c r="AF13" s="587"/>
      <c r="AG13" s="587"/>
      <c r="AH13" s="587"/>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586" t="s">
        <v>72</v>
      </c>
      <c r="Q14" s="586"/>
      <c r="R14" s="586"/>
      <c r="S14" s="586"/>
      <c r="T14" s="586"/>
      <c r="U14" s="586"/>
      <c r="V14" s="587"/>
      <c r="W14" s="587"/>
      <c r="X14" s="587"/>
      <c r="Y14" s="587"/>
      <c r="Z14" s="587"/>
      <c r="AA14" s="587"/>
      <c r="AB14" s="587"/>
      <c r="AC14" s="587"/>
      <c r="AD14" s="587"/>
      <c r="AE14" s="587"/>
      <c r="AF14" s="587"/>
      <c r="AG14" s="587"/>
      <c r="AH14" s="587"/>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586"/>
      <c r="Q15" s="586"/>
      <c r="R15" s="586"/>
      <c r="S15" s="586"/>
      <c r="T15" s="586"/>
      <c r="U15" s="586"/>
      <c r="V15" s="587"/>
      <c r="W15" s="587"/>
      <c r="X15" s="587"/>
      <c r="Y15" s="587"/>
      <c r="Z15" s="587"/>
      <c r="AA15" s="587"/>
      <c r="AB15" s="587"/>
      <c r="AC15" s="587"/>
      <c r="AD15" s="587"/>
      <c r="AE15" s="587"/>
      <c r="AF15" s="587"/>
      <c r="AG15" s="587"/>
      <c r="AH15" s="587"/>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73</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588" t="s">
        <v>74</v>
      </c>
      <c r="S18" s="589"/>
      <c r="T18" s="589"/>
      <c r="U18" s="590"/>
      <c r="V18" s="28"/>
      <c r="W18" s="29"/>
      <c r="X18" s="29"/>
      <c r="Y18" s="29"/>
      <c r="Z18" s="29"/>
      <c r="AA18" s="29"/>
      <c r="AB18" s="29"/>
      <c r="AC18" s="29"/>
      <c r="AD18" s="29"/>
      <c r="AE18" s="29"/>
      <c r="AF18" s="30"/>
      <c r="AG18" s="30"/>
      <c r="AH18" s="31"/>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591" t="s">
        <v>75</v>
      </c>
      <c r="B19" s="578" t="s">
        <v>76</v>
      </c>
      <c r="C19" s="579"/>
      <c r="D19" s="579"/>
      <c r="E19" s="579"/>
      <c r="F19" s="579"/>
      <c r="G19" s="579"/>
      <c r="H19" s="578"/>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80"/>
      <c r="AI19" s="23"/>
      <c r="AL19" s="498"/>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592"/>
      <c r="B20" s="550" t="s">
        <v>77</v>
      </c>
      <c r="C20" s="551"/>
      <c r="D20" s="551"/>
      <c r="E20" s="551"/>
      <c r="F20" s="551"/>
      <c r="G20" s="552"/>
      <c r="H20" s="556"/>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8"/>
      <c r="AI20" s="23"/>
      <c r="AL20" s="549"/>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592"/>
      <c r="B21" s="553"/>
      <c r="C21" s="554"/>
      <c r="D21" s="554"/>
      <c r="E21" s="554"/>
      <c r="F21" s="554"/>
      <c r="G21" s="555"/>
      <c r="H21" s="559"/>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1"/>
      <c r="AI21" s="23"/>
      <c r="AL21" s="549"/>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592"/>
      <c r="B22" s="562" t="s">
        <v>78</v>
      </c>
      <c r="C22" s="539"/>
      <c r="D22" s="539"/>
      <c r="E22" s="539"/>
      <c r="F22" s="539"/>
      <c r="G22" s="540"/>
      <c r="H22" s="544" t="s">
        <v>79</v>
      </c>
      <c r="I22" s="545"/>
      <c r="J22" s="545"/>
      <c r="K22" s="545"/>
      <c r="L22" s="546"/>
      <c r="M22" s="546"/>
      <c r="N22" s="32" t="s">
        <v>80</v>
      </c>
      <c r="O22" s="546"/>
      <c r="P22" s="546"/>
      <c r="Q22" s="33" t="s">
        <v>81</v>
      </c>
      <c r="R22" s="545"/>
      <c r="S22" s="545"/>
      <c r="T22" s="545"/>
      <c r="U22" s="545"/>
      <c r="V22" s="545"/>
      <c r="W22" s="545"/>
      <c r="X22" s="545"/>
      <c r="Y22" s="545"/>
      <c r="Z22" s="545"/>
      <c r="AA22" s="545"/>
      <c r="AB22" s="545"/>
      <c r="AC22" s="545"/>
      <c r="AD22" s="545"/>
      <c r="AE22" s="545"/>
      <c r="AF22" s="545"/>
      <c r="AG22" s="545"/>
      <c r="AH22" s="547"/>
      <c r="AI22" s="25"/>
      <c r="AJ22" s="23"/>
      <c r="AK22" s="23"/>
      <c r="AL22" s="549"/>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592"/>
      <c r="B23" s="563"/>
      <c r="C23" s="542"/>
      <c r="D23" s="542"/>
      <c r="E23" s="542"/>
      <c r="F23" s="542"/>
      <c r="G23" s="543"/>
      <c r="H23" s="548"/>
      <c r="I23" s="499"/>
      <c r="J23" s="499"/>
      <c r="K23" s="499"/>
      <c r="L23" s="34" t="s">
        <v>82</v>
      </c>
      <c r="M23" s="34" t="s">
        <v>83</v>
      </c>
      <c r="N23" s="499"/>
      <c r="O23" s="499"/>
      <c r="P23" s="499"/>
      <c r="Q23" s="499"/>
      <c r="R23" s="499"/>
      <c r="S23" s="499"/>
      <c r="T23" s="499"/>
      <c r="U23" s="499"/>
      <c r="V23" s="34" t="s">
        <v>84</v>
      </c>
      <c r="W23" s="34" t="s">
        <v>85</v>
      </c>
      <c r="X23" s="499"/>
      <c r="Y23" s="499"/>
      <c r="Z23" s="499"/>
      <c r="AA23" s="499"/>
      <c r="AB23" s="499"/>
      <c r="AC23" s="499"/>
      <c r="AD23" s="499"/>
      <c r="AE23" s="499"/>
      <c r="AF23" s="499"/>
      <c r="AG23" s="499"/>
      <c r="AH23" s="500"/>
      <c r="AI23" s="25"/>
      <c r="AJ23" s="23"/>
      <c r="AK23" s="23"/>
      <c r="AL23" s="549"/>
      <c r="AM23" s="23"/>
      <c r="AN23" s="23"/>
      <c r="AO23" s="23"/>
      <c r="AP23" s="23"/>
      <c r="AQ23" s="23"/>
      <c r="AR23" s="23"/>
      <c r="AS23" s="25"/>
      <c r="AT23" s="25"/>
      <c r="AU23" s="25"/>
      <c r="AV23" s="25"/>
      <c r="AW23" s="35"/>
      <c r="AX23" s="35"/>
      <c r="AY23" s="25"/>
      <c r="AZ23" s="25"/>
      <c r="BA23" s="25"/>
      <c r="BB23" s="25"/>
      <c r="BC23" s="36"/>
      <c r="BD23" s="35"/>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592"/>
      <c r="B24" s="541"/>
      <c r="C24" s="542"/>
      <c r="D24" s="542"/>
      <c r="E24" s="542"/>
      <c r="F24" s="542"/>
      <c r="G24" s="543"/>
      <c r="H24" s="548"/>
      <c r="I24" s="499"/>
      <c r="J24" s="499"/>
      <c r="K24" s="499"/>
      <c r="L24" s="34" t="s">
        <v>86</v>
      </c>
      <c r="M24" s="34" t="s">
        <v>87</v>
      </c>
      <c r="N24" s="499"/>
      <c r="O24" s="499"/>
      <c r="P24" s="499"/>
      <c r="Q24" s="499"/>
      <c r="R24" s="499"/>
      <c r="S24" s="499"/>
      <c r="T24" s="499"/>
      <c r="U24" s="499"/>
      <c r="V24" s="34" t="s">
        <v>88</v>
      </c>
      <c r="W24" s="34" t="s">
        <v>89</v>
      </c>
      <c r="X24" s="499"/>
      <c r="Y24" s="499"/>
      <c r="Z24" s="499"/>
      <c r="AA24" s="499"/>
      <c r="AB24" s="499"/>
      <c r="AC24" s="499"/>
      <c r="AD24" s="499"/>
      <c r="AE24" s="499"/>
      <c r="AF24" s="499"/>
      <c r="AG24" s="499"/>
      <c r="AH24" s="500"/>
      <c r="AI24" s="25"/>
      <c r="AJ24" s="23"/>
      <c r="AK24" s="23"/>
      <c r="AL24" s="549"/>
      <c r="AM24" s="23"/>
      <c r="AN24" s="23"/>
      <c r="AO24" s="23"/>
      <c r="AP24" s="23"/>
      <c r="AQ24" s="23"/>
      <c r="AR24" s="23"/>
      <c r="AS24" s="25"/>
      <c r="AT24" s="25"/>
      <c r="AU24" s="25"/>
      <c r="AV24" s="25"/>
      <c r="AW24" s="35"/>
      <c r="AX24" s="35"/>
      <c r="AY24" s="25"/>
      <c r="AZ24" s="25"/>
      <c r="BA24" s="25"/>
      <c r="BB24" s="25"/>
      <c r="BC24" s="36"/>
      <c r="BD24" s="35"/>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592"/>
      <c r="B25" s="541"/>
      <c r="C25" s="542"/>
      <c r="D25" s="542"/>
      <c r="E25" s="542"/>
      <c r="F25" s="542"/>
      <c r="G25" s="543"/>
      <c r="H25" s="593"/>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5"/>
      <c r="AI25" s="25"/>
      <c r="AL25" s="549"/>
      <c r="AM25" s="23"/>
      <c r="AN25" s="23"/>
      <c r="AO25" s="23"/>
      <c r="AP25" s="23"/>
      <c r="AQ25" s="23"/>
      <c r="AR25" s="23"/>
      <c r="AS25" s="25"/>
      <c r="AT25" s="25"/>
      <c r="AU25" s="25"/>
      <c r="AV25" s="25"/>
      <c r="AW25" s="35"/>
      <c r="AX25" s="35"/>
      <c r="AY25" s="25"/>
      <c r="AZ25" s="25"/>
      <c r="BA25" s="25"/>
      <c r="BB25" s="25"/>
      <c r="BC25" s="35"/>
      <c r="BD25" s="35"/>
      <c r="BE25" s="25"/>
      <c r="BF25" s="23"/>
      <c r="BG25" s="25"/>
      <c r="BH25" s="23"/>
      <c r="BI25" s="25"/>
      <c r="BJ25" s="25"/>
      <c r="BK25" s="25"/>
      <c r="BL25" s="25"/>
      <c r="BM25" s="25"/>
      <c r="BN25" s="25"/>
      <c r="BO25" s="25"/>
      <c r="BP25" s="25"/>
      <c r="BQ25" s="25"/>
      <c r="BR25" s="25"/>
      <c r="BS25" s="25"/>
    </row>
    <row r="26" spans="1:74" ht="20.100000000000001" customHeight="1" x14ac:dyDescent="0.15">
      <c r="A26" s="592"/>
      <c r="B26" s="538" t="s">
        <v>90</v>
      </c>
      <c r="C26" s="539"/>
      <c r="D26" s="539"/>
      <c r="E26" s="539"/>
      <c r="F26" s="539"/>
      <c r="G26" s="540"/>
      <c r="H26" s="37" t="s">
        <v>91</v>
      </c>
      <c r="I26" s="38"/>
      <c r="J26" s="39"/>
      <c r="K26" s="596"/>
      <c r="L26" s="597"/>
      <c r="M26" s="597"/>
      <c r="N26" s="597"/>
      <c r="O26" s="597"/>
      <c r="P26" s="597"/>
      <c r="Q26" s="40" t="s">
        <v>92</v>
      </c>
      <c r="R26" s="41"/>
      <c r="S26" s="598"/>
      <c r="T26" s="598"/>
      <c r="U26" s="599"/>
      <c r="V26" s="37" t="s">
        <v>93</v>
      </c>
      <c r="W26" s="38"/>
      <c r="X26" s="39"/>
      <c r="Y26" s="596"/>
      <c r="Z26" s="597"/>
      <c r="AA26" s="597"/>
      <c r="AB26" s="597"/>
      <c r="AC26" s="597"/>
      <c r="AD26" s="597"/>
      <c r="AE26" s="597"/>
      <c r="AF26" s="597"/>
      <c r="AG26" s="597"/>
      <c r="AH26" s="600"/>
      <c r="AI26" s="23"/>
      <c r="AL26" s="549"/>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592"/>
      <c r="B27" s="575"/>
      <c r="C27" s="576"/>
      <c r="D27" s="576"/>
      <c r="E27" s="576"/>
      <c r="F27" s="576"/>
      <c r="G27" s="577"/>
      <c r="H27" s="601" t="s">
        <v>94</v>
      </c>
      <c r="I27" s="601"/>
      <c r="J27" s="601"/>
      <c r="K27" s="596"/>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600"/>
      <c r="AI27" s="23"/>
      <c r="AL27" s="549"/>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42" customFormat="1" ht="20.100000000000001" customHeight="1" x14ac:dyDescent="0.15">
      <c r="A28" s="592"/>
      <c r="B28" s="564" t="s">
        <v>95</v>
      </c>
      <c r="C28" s="565"/>
      <c r="D28" s="565"/>
      <c r="E28" s="565"/>
      <c r="F28" s="565"/>
      <c r="G28" s="566"/>
      <c r="H28" s="567"/>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9"/>
      <c r="AL28" s="549"/>
    </row>
    <row r="29" spans="1:74" ht="15" customHeight="1" x14ac:dyDescent="0.15">
      <c r="A29" s="592"/>
      <c r="B29" s="562" t="s">
        <v>96</v>
      </c>
      <c r="C29" s="570"/>
      <c r="D29" s="570"/>
      <c r="E29" s="570"/>
      <c r="F29" s="570"/>
      <c r="G29" s="571"/>
      <c r="H29" s="538" t="s">
        <v>97</v>
      </c>
      <c r="I29" s="539"/>
      <c r="J29" s="540"/>
      <c r="K29" s="538"/>
      <c r="L29" s="539"/>
      <c r="M29" s="539"/>
      <c r="N29" s="539"/>
      <c r="O29" s="539"/>
      <c r="P29" s="540"/>
      <c r="Q29" s="578" t="s">
        <v>76</v>
      </c>
      <c r="R29" s="579"/>
      <c r="S29" s="580"/>
      <c r="T29" s="578"/>
      <c r="U29" s="579"/>
      <c r="V29" s="579"/>
      <c r="W29" s="579"/>
      <c r="X29" s="579"/>
      <c r="Y29" s="579"/>
      <c r="Z29" s="579"/>
      <c r="AA29" s="580"/>
      <c r="AB29" s="581" t="s">
        <v>98</v>
      </c>
      <c r="AC29" s="582"/>
      <c r="AD29" s="585"/>
      <c r="AE29" s="539"/>
      <c r="AF29" s="539"/>
      <c r="AG29" s="539"/>
      <c r="AH29" s="540"/>
      <c r="AI29" s="23"/>
      <c r="AL29" s="549"/>
      <c r="AM29" s="23"/>
      <c r="AN29" s="23"/>
      <c r="AO29" s="23"/>
      <c r="AP29" s="23"/>
      <c r="AQ29" s="23"/>
      <c r="AR29" s="23"/>
      <c r="AS29" s="461"/>
      <c r="AT29" s="461"/>
      <c r="AU29" s="461"/>
      <c r="AV29" s="23"/>
      <c r="AW29" s="23"/>
      <c r="AX29" s="23"/>
      <c r="AY29" s="23"/>
      <c r="AZ29" s="23"/>
      <c r="BA29" s="23"/>
      <c r="BB29" s="23"/>
      <c r="BC29" s="23"/>
      <c r="BD29" s="23"/>
      <c r="BE29" s="43"/>
      <c r="BF29" s="43"/>
      <c r="BG29" s="23"/>
      <c r="BH29" s="23"/>
      <c r="BI29" s="23"/>
      <c r="BJ29" s="23"/>
      <c r="BK29" s="23"/>
      <c r="BL29" s="23"/>
      <c r="BM29" s="23"/>
      <c r="BN29" s="23"/>
      <c r="BO29" s="23"/>
      <c r="BP29" s="23"/>
      <c r="BQ29" s="23"/>
      <c r="BR29" s="23"/>
      <c r="BS29" s="23"/>
    </row>
    <row r="30" spans="1:74" ht="32.25" customHeight="1" x14ac:dyDescent="0.15">
      <c r="A30" s="592"/>
      <c r="B30" s="572"/>
      <c r="C30" s="573"/>
      <c r="D30" s="573"/>
      <c r="E30" s="573"/>
      <c r="F30" s="573"/>
      <c r="G30" s="574"/>
      <c r="H30" s="575"/>
      <c r="I30" s="576"/>
      <c r="J30" s="577"/>
      <c r="K30" s="575"/>
      <c r="L30" s="576"/>
      <c r="M30" s="576"/>
      <c r="N30" s="576"/>
      <c r="O30" s="576"/>
      <c r="P30" s="577"/>
      <c r="Q30" s="535" t="s">
        <v>99</v>
      </c>
      <c r="R30" s="536"/>
      <c r="S30" s="537"/>
      <c r="T30" s="535"/>
      <c r="U30" s="536"/>
      <c r="V30" s="536"/>
      <c r="W30" s="536"/>
      <c r="X30" s="536"/>
      <c r="Y30" s="536"/>
      <c r="Z30" s="536"/>
      <c r="AA30" s="537"/>
      <c r="AB30" s="583"/>
      <c r="AC30" s="584"/>
      <c r="AD30" s="576"/>
      <c r="AE30" s="576"/>
      <c r="AF30" s="576"/>
      <c r="AG30" s="576"/>
      <c r="AH30" s="577"/>
      <c r="AI30" s="23"/>
      <c r="AL30" s="549"/>
      <c r="AM30" s="23"/>
      <c r="AN30" s="23"/>
      <c r="AO30" s="23"/>
      <c r="AP30" s="23"/>
      <c r="AQ30" s="23"/>
      <c r="AR30" s="23"/>
      <c r="AS30" s="461"/>
      <c r="AT30" s="461"/>
      <c r="AU30" s="461"/>
      <c r="AV30" s="23"/>
      <c r="AW30" s="23"/>
      <c r="AX30" s="23"/>
      <c r="AY30" s="23"/>
      <c r="AZ30" s="23"/>
      <c r="BA30" s="23"/>
      <c r="BB30" s="23"/>
      <c r="BC30" s="23"/>
      <c r="BD30" s="23"/>
      <c r="BE30" s="43"/>
      <c r="BF30" s="43"/>
      <c r="BG30" s="23"/>
      <c r="BH30" s="23"/>
      <c r="BI30" s="23"/>
      <c r="BJ30" s="23"/>
      <c r="BK30" s="23"/>
      <c r="BL30" s="23"/>
      <c r="BM30" s="23"/>
      <c r="BN30" s="23"/>
      <c r="BO30" s="23"/>
      <c r="BP30" s="23"/>
      <c r="BQ30" s="23"/>
      <c r="BR30" s="23"/>
      <c r="BS30" s="23"/>
    </row>
    <row r="31" spans="1:74" ht="15" customHeight="1" x14ac:dyDescent="0.15">
      <c r="A31" s="592"/>
      <c r="B31" s="538" t="s">
        <v>100</v>
      </c>
      <c r="C31" s="539"/>
      <c r="D31" s="539"/>
      <c r="E31" s="539"/>
      <c r="F31" s="539"/>
      <c r="G31" s="540"/>
      <c r="H31" s="544" t="s">
        <v>101</v>
      </c>
      <c r="I31" s="545"/>
      <c r="J31" s="545"/>
      <c r="K31" s="545"/>
      <c r="L31" s="546"/>
      <c r="M31" s="546"/>
      <c r="N31" s="32" t="s">
        <v>102</v>
      </c>
      <c r="O31" s="546"/>
      <c r="P31" s="546"/>
      <c r="Q31" s="33" t="s">
        <v>103</v>
      </c>
      <c r="R31" s="545"/>
      <c r="S31" s="545"/>
      <c r="T31" s="545"/>
      <c r="U31" s="545"/>
      <c r="V31" s="545"/>
      <c r="W31" s="545"/>
      <c r="X31" s="545"/>
      <c r="Y31" s="545"/>
      <c r="Z31" s="545"/>
      <c r="AA31" s="545"/>
      <c r="AB31" s="545"/>
      <c r="AC31" s="545"/>
      <c r="AD31" s="545"/>
      <c r="AE31" s="545"/>
      <c r="AF31" s="545"/>
      <c r="AG31" s="545"/>
      <c r="AH31" s="547"/>
      <c r="AI31" s="25"/>
      <c r="AL31" s="549"/>
      <c r="AM31" s="459"/>
      <c r="AN31" s="459"/>
      <c r="AO31" s="459"/>
      <c r="AP31" s="459"/>
      <c r="AQ31" s="459"/>
      <c r="AR31" s="459"/>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592"/>
      <c r="B32" s="541"/>
      <c r="C32" s="542"/>
      <c r="D32" s="542"/>
      <c r="E32" s="542"/>
      <c r="F32" s="542"/>
      <c r="G32" s="543"/>
      <c r="H32" s="548"/>
      <c r="I32" s="499"/>
      <c r="J32" s="499"/>
      <c r="K32" s="499"/>
      <c r="L32" s="34" t="s">
        <v>82</v>
      </c>
      <c r="M32" s="34" t="s">
        <v>83</v>
      </c>
      <c r="N32" s="499"/>
      <c r="O32" s="499"/>
      <c r="P32" s="499"/>
      <c r="Q32" s="499"/>
      <c r="R32" s="499"/>
      <c r="S32" s="499"/>
      <c r="T32" s="499"/>
      <c r="U32" s="499"/>
      <c r="V32" s="34" t="s">
        <v>84</v>
      </c>
      <c r="W32" s="34" t="s">
        <v>85</v>
      </c>
      <c r="X32" s="499"/>
      <c r="Y32" s="499"/>
      <c r="Z32" s="499"/>
      <c r="AA32" s="499"/>
      <c r="AB32" s="499"/>
      <c r="AC32" s="499"/>
      <c r="AD32" s="499"/>
      <c r="AE32" s="499"/>
      <c r="AF32" s="499"/>
      <c r="AG32" s="499"/>
      <c r="AH32" s="500"/>
      <c r="AI32" s="25"/>
      <c r="AL32" s="549"/>
      <c r="AM32" s="459"/>
      <c r="AN32" s="459"/>
      <c r="AO32" s="459"/>
      <c r="AP32" s="459"/>
      <c r="AQ32" s="459"/>
      <c r="AR32" s="459"/>
      <c r="AS32" s="25"/>
      <c r="AT32" s="25"/>
      <c r="AU32" s="25"/>
      <c r="AV32" s="25"/>
      <c r="AW32" s="35"/>
      <c r="AX32" s="35"/>
      <c r="AY32" s="25"/>
      <c r="AZ32" s="25"/>
      <c r="BA32" s="25"/>
      <c r="BB32" s="25"/>
      <c r="BC32" s="36"/>
      <c r="BD32" s="35"/>
      <c r="BE32" s="25"/>
      <c r="BF32" s="23"/>
      <c r="BG32" s="25"/>
      <c r="BH32" s="23"/>
      <c r="BI32" s="25"/>
      <c r="BJ32" s="25"/>
      <c r="BK32" s="25"/>
      <c r="BL32" s="25"/>
      <c r="BM32" s="23"/>
      <c r="BN32" s="25"/>
      <c r="BO32" s="25"/>
      <c r="BP32" s="25"/>
      <c r="BQ32" s="25"/>
      <c r="BR32" s="25"/>
      <c r="BS32" s="25"/>
    </row>
    <row r="33" spans="1:74" ht="15" customHeight="1" x14ac:dyDescent="0.15">
      <c r="A33" s="592"/>
      <c r="B33" s="541"/>
      <c r="C33" s="542"/>
      <c r="D33" s="542"/>
      <c r="E33" s="542"/>
      <c r="F33" s="542"/>
      <c r="G33" s="543"/>
      <c r="H33" s="548"/>
      <c r="I33" s="499"/>
      <c r="J33" s="499"/>
      <c r="K33" s="499"/>
      <c r="L33" s="34" t="s">
        <v>86</v>
      </c>
      <c r="M33" s="34" t="s">
        <v>87</v>
      </c>
      <c r="N33" s="499"/>
      <c r="O33" s="499"/>
      <c r="P33" s="499"/>
      <c r="Q33" s="499"/>
      <c r="R33" s="499"/>
      <c r="S33" s="499"/>
      <c r="T33" s="499"/>
      <c r="U33" s="499"/>
      <c r="V33" s="34" t="s">
        <v>88</v>
      </c>
      <c r="W33" s="34" t="s">
        <v>89</v>
      </c>
      <c r="X33" s="499"/>
      <c r="Y33" s="499"/>
      <c r="Z33" s="499"/>
      <c r="AA33" s="499"/>
      <c r="AB33" s="499"/>
      <c r="AC33" s="499"/>
      <c r="AD33" s="499"/>
      <c r="AE33" s="499"/>
      <c r="AF33" s="499"/>
      <c r="AG33" s="499"/>
      <c r="AH33" s="500"/>
      <c r="AI33" s="25"/>
      <c r="AL33" s="549"/>
      <c r="AM33" s="459"/>
      <c r="AN33" s="459"/>
      <c r="AO33" s="459"/>
      <c r="AP33" s="459"/>
      <c r="AQ33" s="459"/>
      <c r="AR33" s="459"/>
      <c r="AS33" s="25"/>
      <c r="AT33" s="25"/>
      <c r="AU33" s="25"/>
      <c r="AV33" s="25"/>
      <c r="AW33" s="35"/>
      <c r="AX33" s="35"/>
      <c r="AY33" s="25"/>
      <c r="AZ33" s="25"/>
      <c r="BA33" s="25"/>
      <c r="BB33" s="25"/>
      <c r="BC33" s="36"/>
      <c r="BD33" s="35"/>
      <c r="BE33" s="25"/>
      <c r="BF33" s="23"/>
      <c r="BG33" s="25"/>
      <c r="BH33" s="23"/>
      <c r="BI33" s="25"/>
      <c r="BJ33" s="25"/>
      <c r="BK33" s="25"/>
      <c r="BL33" s="25"/>
      <c r="BM33" s="23"/>
      <c r="BN33" s="25"/>
      <c r="BO33" s="25"/>
      <c r="BP33" s="25"/>
      <c r="BQ33" s="25"/>
      <c r="BR33" s="25"/>
      <c r="BS33" s="25"/>
    </row>
    <row r="34" spans="1:74" ht="18.95" customHeight="1" x14ac:dyDescent="0.15">
      <c r="A34" s="592"/>
      <c r="B34" s="541"/>
      <c r="C34" s="542"/>
      <c r="D34" s="542"/>
      <c r="E34" s="542"/>
      <c r="F34" s="542"/>
      <c r="G34" s="543"/>
      <c r="H34" s="501"/>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3"/>
      <c r="AI34" s="25"/>
      <c r="AL34" s="549"/>
      <c r="AM34" s="23"/>
      <c r="AN34" s="23"/>
      <c r="AO34" s="23"/>
      <c r="AP34" s="23"/>
      <c r="AQ34" s="23"/>
      <c r="AR34" s="23"/>
      <c r="AS34" s="25"/>
      <c r="AT34" s="25"/>
      <c r="AU34" s="25"/>
      <c r="AV34" s="25"/>
      <c r="AW34" s="35"/>
      <c r="AX34" s="35"/>
      <c r="AY34" s="25"/>
      <c r="AZ34" s="25"/>
      <c r="BA34" s="25"/>
      <c r="BB34" s="25"/>
      <c r="BC34" s="35"/>
      <c r="BD34" s="35"/>
      <c r="BE34" s="25"/>
      <c r="BF34" s="23"/>
      <c r="BG34" s="25"/>
      <c r="BH34" s="23"/>
      <c r="BI34" s="25"/>
      <c r="BJ34" s="25"/>
      <c r="BK34" s="25"/>
      <c r="BL34" s="25"/>
      <c r="BM34" s="25"/>
      <c r="BN34" s="25"/>
      <c r="BO34" s="25"/>
      <c r="BP34" s="25"/>
      <c r="BQ34" s="25"/>
      <c r="BR34" s="25"/>
      <c r="BS34" s="25"/>
    </row>
    <row r="35" spans="1:74" s="19" customFormat="1" ht="22.35" customHeight="1" x14ac:dyDescent="0.15">
      <c r="A35" s="456" t="s">
        <v>104</v>
      </c>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8"/>
      <c r="AA35" s="454"/>
      <c r="AB35" s="454"/>
      <c r="AC35" s="454"/>
      <c r="AD35" s="454"/>
      <c r="AE35" s="454"/>
      <c r="AF35" s="454"/>
      <c r="AG35" s="454"/>
      <c r="AH35" s="455"/>
    </row>
    <row r="36" spans="1:74" s="25" customFormat="1" ht="15" customHeight="1" x14ac:dyDescent="0.15">
      <c r="A36" s="504" t="s">
        <v>105</v>
      </c>
      <c r="B36" s="508" t="s">
        <v>106</v>
      </c>
      <c r="C36" s="509"/>
      <c r="D36" s="509"/>
      <c r="E36" s="509"/>
      <c r="F36" s="509"/>
      <c r="G36" s="509"/>
      <c r="H36" s="509"/>
      <c r="I36" s="509"/>
      <c r="J36" s="509"/>
      <c r="K36" s="509"/>
      <c r="L36" s="509"/>
      <c r="M36" s="509"/>
      <c r="N36" s="510"/>
      <c r="O36" s="517" t="s">
        <v>107</v>
      </c>
      <c r="P36" s="518"/>
      <c r="Q36" s="518"/>
      <c r="R36" s="518"/>
      <c r="S36" s="518"/>
      <c r="T36" s="519"/>
      <c r="U36" s="526" t="s">
        <v>108</v>
      </c>
      <c r="V36" s="527"/>
      <c r="W36" s="527"/>
      <c r="X36" s="527"/>
      <c r="Y36" s="527"/>
      <c r="Z36" s="528"/>
      <c r="AA36" s="517" t="s">
        <v>109</v>
      </c>
      <c r="AB36" s="518"/>
      <c r="AC36" s="518"/>
      <c r="AD36" s="518"/>
      <c r="AE36" s="518"/>
      <c r="AF36" s="519"/>
      <c r="AG36" s="486" t="s">
        <v>110</v>
      </c>
      <c r="AH36" s="487"/>
      <c r="AI36" s="44"/>
      <c r="AL36" s="460"/>
      <c r="AM36" s="461"/>
      <c r="AN36" s="461"/>
      <c r="AO36" s="461"/>
      <c r="AP36" s="461"/>
      <c r="AQ36" s="461"/>
      <c r="AR36" s="461"/>
      <c r="AS36" s="461"/>
      <c r="AT36" s="461"/>
      <c r="AU36" s="461"/>
      <c r="AV36" s="461"/>
      <c r="AW36" s="461"/>
      <c r="AX36" s="461"/>
      <c r="AY36" s="461"/>
      <c r="AZ36" s="461"/>
      <c r="BA36" s="461"/>
      <c r="BB36" s="43"/>
      <c r="BC36" s="43"/>
      <c r="BD36" s="43"/>
      <c r="BE36" s="23"/>
      <c r="BF36" s="23"/>
      <c r="BG36" s="23"/>
      <c r="BH36" s="23"/>
      <c r="BI36" s="23"/>
      <c r="BJ36" s="23"/>
      <c r="BK36" s="23"/>
      <c r="BL36" s="23"/>
      <c r="BM36" s="23"/>
      <c r="BN36" s="23"/>
      <c r="BO36" s="23"/>
      <c r="BP36" s="23"/>
      <c r="BQ36" s="461"/>
      <c r="BR36" s="461"/>
      <c r="BS36" s="461"/>
      <c r="BT36" s="22"/>
      <c r="BU36" s="22"/>
      <c r="BV36" s="22"/>
    </row>
    <row r="37" spans="1:74" s="25" customFormat="1" ht="15" customHeight="1" x14ac:dyDescent="0.15">
      <c r="A37" s="505"/>
      <c r="B37" s="511"/>
      <c r="C37" s="512"/>
      <c r="D37" s="512"/>
      <c r="E37" s="512"/>
      <c r="F37" s="512"/>
      <c r="G37" s="512"/>
      <c r="H37" s="512"/>
      <c r="I37" s="512"/>
      <c r="J37" s="512"/>
      <c r="K37" s="512"/>
      <c r="L37" s="512"/>
      <c r="M37" s="512"/>
      <c r="N37" s="513"/>
      <c r="O37" s="520"/>
      <c r="P37" s="521"/>
      <c r="Q37" s="521"/>
      <c r="R37" s="521"/>
      <c r="S37" s="521"/>
      <c r="T37" s="522"/>
      <c r="U37" s="529"/>
      <c r="V37" s="530"/>
      <c r="W37" s="530"/>
      <c r="X37" s="530"/>
      <c r="Y37" s="530"/>
      <c r="Z37" s="531"/>
      <c r="AA37" s="520"/>
      <c r="AB37" s="521"/>
      <c r="AC37" s="521"/>
      <c r="AD37" s="521"/>
      <c r="AE37" s="521"/>
      <c r="AF37" s="522"/>
      <c r="AG37" s="488"/>
      <c r="AH37" s="489"/>
      <c r="AI37" s="44"/>
      <c r="AL37" s="460"/>
      <c r="AM37" s="461"/>
      <c r="AN37" s="461"/>
      <c r="AO37" s="461"/>
      <c r="AP37" s="461"/>
      <c r="AQ37" s="461"/>
      <c r="AR37" s="461"/>
      <c r="AS37" s="461"/>
      <c r="AT37" s="461"/>
      <c r="AU37" s="461"/>
      <c r="AV37" s="461"/>
      <c r="AW37" s="461"/>
      <c r="AX37" s="461"/>
      <c r="AY37" s="461"/>
      <c r="AZ37" s="461"/>
      <c r="BA37" s="461"/>
      <c r="BB37" s="43"/>
      <c r="BC37" s="43"/>
      <c r="BD37" s="43"/>
      <c r="BE37" s="23"/>
      <c r="BF37" s="23"/>
      <c r="BG37" s="23"/>
      <c r="BH37" s="23"/>
      <c r="BI37" s="23"/>
      <c r="BJ37" s="23"/>
      <c r="BK37" s="23"/>
      <c r="BL37" s="23"/>
      <c r="BM37" s="23"/>
      <c r="BN37" s="23"/>
      <c r="BO37" s="23"/>
      <c r="BP37" s="23"/>
      <c r="BQ37" s="461"/>
      <c r="BR37" s="461"/>
      <c r="BS37" s="461"/>
      <c r="BT37" s="22"/>
      <c r="BU37" s="22"/>
      <c r="BV37" s="22"/>
    </row>
    <row r="38" spans="1:74" ht="15" customHeight="1" x14ac:dyDescent="0.15">
      <c r="A38" s="505"/>
      <c r="B38" s="514"/>
      <c r="C38" s="515"/>
      <c r="D38" s="515"/>
      <c r="E38" s="515"/>
      <c r="F38" s="515"/>
      <c r="G38" s="515"/>
      <c r="H38" s="515"/>
      <c r="I38" s="515"/>
      <c r="J38" s="515"/>
      <c r="K38" s="515"/>
      <c r="L38" s="515"/>
      <c r="M38" s="515"/>
      <c r="N38" s="516"/>
      <c r="O38" s="523"/>
      <c r="P38" s="524"/>
      <c r="Q38" s="524"/>
      <c r="R38" s="524"/>
      <c r="S38" s="524"/>
      <c r="T38" s="525"/>
      <c r="U38" s="532"/>
      <c r="V38" s="533"/>
      <c r="W38" s="533"/>
      <c r="X38" s="533"/>
      <c r="Y38" s="533"/>
      <c r="Z38" s="534"/>
      <c r="AA38" s="523"/>
      <c r="AB38" s="524"/>
      <c r="AC38" s="524"/>
      <c r="AD38" s="524"/>
      <c r="AE38" s="524"/>
      <c r="AF38" s="525"/>
      <c r="AG38" s="490"/>
      <c r="AH38" s="491"/>
      <c r="AI38" s="44"/>
      <c r="AL38" s="460"/>
      <c r="AM38" s="461"/>
      <c r="AN38" s="461"/>
      <c r="AO38" s="461"/>
      <c r="AP38" s="461"/>
      <c r="AQ38" s="461"/>
      <c r="AR38" s="461"/>
      <c r="AS38" s="461"/>
      <c r="AT38" s="461"/>
      <c r="AU38" s="461"/>
      <c r="AV38" s="461"/>
      <c r="AW38" s="461"/>
      <c r="AX38" s="461"/>
      <c r="AY38" s="461"/>
      <c r="AZ38" s="461"/>
      <c r="BA38" s="461"/>
      <c r="BB38" s="43"/>
      <c r="BC38" s="43"/>
      <c r="BD38" s="43"/>
      <c r="BE38" s="23"/>
      <c r="BF38" s="23"/>
      <c r="BG38" s="23"/>
      <c r="BH38" s="23"/>
      <c r="BI38" s="23"/>
      <c r="BJ38" s="23"/>
      <c r="BK38" s="23"/>
      <c r="BL38" s="23"/>
      <c r="BM38" s="23"/>
      <c r="BN38" s="23"/>
      <c r="BO38" s="23"/>
      <c r="BP38" s="23"/>
      <c r="BQ38" s="461"/>
      <c r="BR38" s="461"/>
      <c r="BS38" s="461"/>
    </row>
    <row r="39" spans="1:74" ht="21" customHeight="1" x14ac:dyDescent="0.15">
      <c r="A39" s="506"/>
      <c r="B39" s="456" t="s">
        <v>111</v>
      </c>
      <c r="C39" s="457"/>
      <c r="D39" s="457"/>
      <c r="E39" s="457"/>
      <c r="F39" s="457"/>
      <c r="G39" s="457"/>
      <c r="H39" s="457"/>
      <c r="I39" s="457"/>
      <c r="J39" s="457"/>
      <c r="K39" s="457"/>
      <c r="L39" s="457"/>
      <c r="M39" s="457"/>
      <c r="N39" s="458"/>
      <c r="O39" s="456"/>
      <c r="P39" s="457"/>
      <c r="Q39" s="457"/>
      <c r="R39" s="457"/>
      <c r="S39" s="457"/>
      <c r="T39" s="458"/>
      <c r="U39" s="453"/>
      <c r="V39" s="454"/>
      <c r="W39" s="454"/>
      <c r="X39" s="454"/>
      <c r="Y39" s="454"/>
      <c r="Z39" s="455"/>
      <c r="AA39" s="483"/>
      <c r="AB39" s="484"/>
      <c r="AC39" s="484"/>
      <c r="AD39" s="484"/>
      <c r="AE39" s="484"/>
      <c r="AF39" s="485"/>
      <c r="AG39" s="492" t="s">
        <v>112</v>
      </c>
      <c r="AH39" s="493"/>
      <c r="AI39" s="23"/>
      <c r="AL39" s="460"/>
      <c r="AM39" s="498"/>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506"/>
      <c r="B40" s="456" t="s">
        <v>113</v>
      </c>
      <c r="C40" s="457"/>
      <c r="D40" s="457"/>
      <c r="E40" s="457"/>
      <c r="F40" s="457"/>
      <c r="G40" s="457"/>
      <c r="H40" s="457"/>
      <c r="I40" s="457"/>
      <c r="J40" s="457"/>
      <c r="K40" s="457"/>
      <c r="L40" s="457"/>
      <c r="M40" s="457"/>
      <c r="N40" s="458"/>
      <c r="O40" s="456"/>
      <c r="P40" s="457"/>
      <c r="Q40" s="457"/>
      <c r="R40" s="457"/>
      <c r="S40" s="457"/>
      <c r="T40" s="458"/>
      <c r="U40" s="453"/>
      <c r="V40" s="454"/>
      <c r="W40" s="454"/>
      <c r="X40" s="454"/>
      <c r="Y40" s="454"/>
      <c r="Z40" s="455"/>
      <c r="AA40" s="483"/>
      <c r="AB40" s="484"/>
      <c r="AC40" s="484"/>
      <c r="AD40" s="484"/>
      <c r="AE40" s="484"/>
      <c r="AF40" s="485"/>
      <c r="AG40" s="494"/>
      <c r="AH40" s="495"/>
      <c r="AI40" s="23"/>
      <c r="AL40" s="460"/>
      <c r="AM40" s="498"/>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506"/>
      <c r="B41" s="456" t="s">
        <v>114</v>
      </c>
      <c r="C41" s="457"/>
      <c r="D41" s="457"/>
      <c r="E41" s="457"/>
      <c r="F41" s="457"/>
      <c r="G41" s="457"/>
      <c r="H41" s="457"/>
      <c r="I41" s="457"/>
      <c r="J41" s="457"/>
      <c r="K41" s="457"/>
      <c r="L41" s="457"/>
      <c r="M41" s="457"/>
      <c r="N41" s="458"/>
      <c r="O41" s="456"/>
      <c r="P41" s="457"/>
      <c r="Q41" s="457"/>
      <c r="R41" s="457"/>
      <c r="S41" s="457"/>
      <c r="T41" s="458"/>
      <c r="U41" s="453"/>
      <c r="V41" s="454"/>
      <c r="W41" s="454"/>
      <c r="X41" s="454"/>
      <c r="Y41" s="454"/>
      <c r="Z41" s="455"/>
      <c r="AA41" s="483"/>
      <c r="AB41" s="484"/>
      <c r="AC41" s="484"/>
      <c r="AD41" s="484"/>
      <c r="AE41" s="484"/>
      <c r="AF41" s="485"/>
      <c r="AG41" s="496"/>
      <c r="AH41" s="497"/>
      <c r="AI41" s="23"/>
      <c r="AL41" s="460"/>
      <c r="AM41" s="498"/>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506"/>
      <c r="B42" s="456" t="s">
        <v>115</v>
      </c>
      <c r="C42" s="457"/>
      <c r="D42" s="457"/>
      <c r="E42" s="457"/>
      <c r="F42" s="457"/>
      <c r="G42" s="457"/>
      <c r="H42" s="457"/>
      <c r="I42" s="457"/>
      <c r="J42" s="457"/>
      <c r="K42" s="457"/>
      <c r="L42" s="457"/>
      <c r="M42" s="457"/>
      <c r="N42" s="458"/>
      <c r="O42" s="456"/>
      <c r="P42" s="457"/>
      <c r="Q42" s="457"/>
      <c r="R42" s="457"/>
      <c r="S42" s="457"/>
      <c r="T42" s="458"/>
      <c r="U42" s="453"/>
      <c r="V42" s="454"/>
      <c r="W42" s="454"/>
      <c r="X42" s="454"/>
      <c r="Y42" s="454"/>
      <c r="Z42" s="455"/>
      <c r="AA42" s="483"/>
      <c r="AB42" s="484"/>
      <c r="AC42" s="484"/>
      <c r="AD42" s="484"/>
      <c r="AE42" s="484"/>
      <c r="AF42" s="485"/>
      <c r="AG42" s="492" t="s">
        <v>116</v>
      </c>
      <c r="AH42" s="493"/>
      <c r="AI42" s="23"/>
      <c r="AL42" s="460"/>
      <c r="AM42" s="498"/>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506"/>
      <c r="B43" s="456" t="s">
        <v>117</v>
      </c>
      <c r="C43" s="457"/>
      <c r="D43" s="457"/>
      <c r="E43" s="457"/>
      <c r="F43" s="457"/>
      <c r="G43" s="457"/>
      <c r="H43" s="457"/>
      <c r="I43" s="457"/>
      <c r="J43" s="457"/>
      <c r="K43" s="457"/>
      <c r="L43" s="457"/>
      <c r="M43" s="457"/>
      <c r="N43" s="458"/>
      <c r="O43" s="456"/>
      <c r="P43" s="457"/>
      <c r="Q43" s="457"/>
      <c r="R43" s="457"/>
      <c r="S43" s="457"/>
      <c r="T43" s="458"/>
      <c r="U43" s="453"/>
      <c r="V43" s="454"/>
      <c r="W43" s="454"/>
      <c r="X43" s="454"/>
      <c r="Y43" s="454"/>
      <c r="Z43" s="455"/>
      <c r="AA43" s="483"/>
      <c r="AB43" s="484"/>
      <c r="AC43" s="484"/>
      <c r="AD43" s="484"/>
      <c r="AE43" s="484"/>
      <c r="AF43" s="485"/>
      <c r="AG43" s="494"/>
      <c r="AH43" s="495"/>
      <c r="AI43" s="23"/>
      <c r="AL43" s="460"/>
      <c r="AM43" s="498"/>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507"/>
      <c r="B44" s="456" t="s">
        <v>118</v>
      </c>
      <c r="C44" s="457"/>
      <c r="D44" s="457"/>
      <c r="E44" s="457"/>
      <c r="F44" s="457"/>
      <c r="G44" s="457"/>
      <c r="H44" s="457"/>
      <c r="I44" s="457"/>
      <c r="J44" s="457"/>
      <c r="K44" s="457"/>
      <c r="L44" s="457"/>
      <c r="M44" s="457"/>
      <c r="N44" s="458"/>
      <c r="O44" s="456"/>
      <c r="P44" s="457"/>
      <c r="Q44" s="457"/>
      <c r="R44" s="457"/>
      <c r="S44" s="457"/>
      <c r="T44" s="458"/>
      <c r="U44" s="453"/>
      <c r="V44" s="454"/>
      <c r="W44" s="454"/>
      <c r="X44" s="454"/>
      <c r="Y44" s="454"/>
      <c r="Z44" s="455"/>
      <c r="AA44" s="483"/>
      <c r="AB44" s="484"/>
      <c r="AC44" s="484"/>
      <c r="AD44" s="484"/>
      <c r="AE44" s="484"/>
      <c r="AF44" s="485"/>
      <c r="AG44" s="496"/>
      <c r="AH44" s="497"/>
      <c r="AI44" s="23"/>
      <c r="AL44" s="460"/>
      <c r="AM44" s="498"/>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462" t="s">
        <v>119</v>
      </c>
      <c r="B45" s="463"/>
      <c r="C45" s="463"/>
      <c r="D45" s="463"/>
      <c r="E45" s="463"/>
      <c r="F45" s="463"/>
      <c r="G45" s="464"/>
      <c r="H45" s="456" t="s">
        <v>120</v>
      </c>
      <c r="I45" s="457"/>
      <c r="J45" s="457"/>
      <c r="K45" s="457"/>
      <c r="L45" s="457"/>
      <c r="M45" s="457"/>
      <c r="N45" s="457"/>
      <c r="O45" s="457"/>
      <c r="P45" s="457"/>
      <c r="Q45" s="457"/>
      <c r="R45" s="457"/>
      <c r="S45" s="457"/>
      <c r="T45" s="458"/>
      <c r="U45" s="453"/>
      <c r="V45" s="454"/>
      <c r="W45" s="454"/>
      <c r="X45" s="454"/>
      <c r="Y45" s="454"/>
      <c r="Z45" s="455"/>
      <c r="AA45" s="471"/>
      <c r="AB45" s="472"/>
      <c r="AC45" s="472"/>
      <c r="AD45" s="472"/>
      <c r="AE45" s="472"/>
      <c r="AF45" s="472"/>
      <c r="AG45" s="472"/>
      <c r="AH45" s="473"/>
      <c r="AI45" s="23"/>
      <c r="AL45" s="460"/>
      <c r="AM45" s="498"/>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465"/>
      <c r="B46" s="466"/>
      <c r="C46" s="466"/>
      <c r="D46" s="466"/>
      <c r="E46" s="466"/>
      <c r="F46" s="466"/>
      <c r="G46" s="467"/>
      <c r="H46" s="456" t="s">
        <v>121</v>
      </c>
      <c r="I46" s="457"/>
      <c r="J46" s="457"/>
      <c r="K46" s="457"/>
      <c r="L46" s="457"/>
      <c r="M46" s="457"/>
      <c r="N46" s="457"/>
      <c r="O46" s="457"/>
      <c r="P46" s="457"/>
      <c r="Q46" s="457"/>
      <c r="R46" s="457"/>
      <c r="S46" s="457"/>
      <c r="T46" s="458"/>
      <c r="U46" s="453"/>
      <c r="V46" s="454"/>
      <c r="W46" s="454"/>
      <c r="X46" s="454"/>
      <c r="Y46" s="454"/>
      <c r="Z46" s="455"/>
      <c r="AA46" s="474"/>
      <c r="AB46" s="475"/>
      <c r="AC46" s="475"/>
      <c r="AD46" s="475"/>
      <c r="AE46" s="475"/>
      <c r="AF46" s="475"/>
      <c r="AG46" s="475"/>
      <c r="AH46" s="476"/>
      <c r="AI46" s="23"/>
      <c r="AL46" s="460"/>
      <c r="AM46" s="498"/>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465"/>
      <c r="B47" s="466"/>
      <c r="C47" s="466"/>
      <c r="D47" s="466"/>
      <c r="E47" s="466"/>
      <c r="F47" s="466"/>
      <c r="G47" s="467"/>
      <c r="H47" s="456" t="s">
        <v>122</v>
      </c>
      <c r="I47" s="457"/>
      <c r="J47" s="457"/>
      <c r="K47" s="457"/>
      <c r="L47" s="457"/>
      <c r="M47" s="457"/>
      <c r="N47" s="457"/>
      <c r="O47" s="457"/>
      <c r="P47" s="457"/>
      <c r="Q47" s="457"/>
      <c r="R47" s="457"/>
      <c r="S47" s="457"/>
      <c r="T47" s="458"/>
      <c r="U47" s="453"/>
      <c r="V47" s="454"/>
      <c r="W47" s="454"/>
      <c r="X47" s="454"/>
      <c r="Y47" s="454"/>
      <c r="Z47" s="455"/>
      <c r="AA47" s="474"/>
      <c r="AB47" s="475"/>
      <c r="AC47" s="475"/>
      <c r="AD47" s="475"/>
      <c r="AE47" s="475"/>
      <c r="AF47" s="475"/>
      <c r="AG47" s="475"/>
      <c r="AH47" s="476"/>
      <c r="AI47" s="23"/>
      <c r="AL47" s="460"/>
      <c r="AM47" s="498"/>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465"/>
      <c r="B48" s="466"/>
      <c r="C48" s="466"/>
      <c r="D48" s="466"/>
      <c r="E48" s="466"/>
      <c r="F48" s="466"/>
      <c r="G48" s="467"/>
      <c r="H48" s="456" t="s">
        <v>123</v>
      </c>
      <c r="I48" s="457"/>
      <c r="J48" s="457"/>
      <c r="K48" s="457"/>
      <c r="L48" s="457"/>
      <c r="M48" s="457"/>
      <c r="N48" s="457"/>
      <c r="O48" s="457"/>
      <c r="P48" s="457"/>
      <c r="Q48" s="457"/>
      <c r="R48" s="457"/>
      <c r="S48" s="457"/>
      <c r="T48" s="458"/>
      <c r="U48" s="453"/>
      <c r="V48" s="454"/>
      <c r="W48" s="454"/>
      <c r="X48" s="454"/>
      <c r="Y48" s="454"/>
      <c r="Z48" s="455"/>
      <c r="AA48" s="474"/>
      <c r="AB48" s="475"/>
      <c r="AC48" s="475"/>
      <c r="AD48" s="475"/>
      <c r="AE48" s="475"/>
      <c r="AF48" s="475"/>
      <c r="AG48" s="475"/>
      <c r="AH48" s="476"/>
      <c r="AI48" s="23"/>
      <c r="AL48" s="460"/>
      <c r="AM48" s="498"/>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468"/>
      <c r="B49" s="469"/>
      <c r="C49" s="469"/>
      <c r="D49" s="469"/>
      <c r="E49" s="469"/>
      <c r="F49" s="469"/>
      <c r="G49" s="470"/>
      <c r="H49" s="456" t="s">
        <v>124</v>
      </c>
      <c r="I49" s="457"/>
      <c r="J49" s="457"/>
      <c r="K49" s="457"/>
      <c r="L49" s="457"/>
      <c r="M49" s="457"/>
      <c r="N49" s="457"/>
      <c r="O49" s="457"/>
      <c r="P49" s="457"/>
      <c r="Q49" s="457"/>
      <c r="R49" s="457"/>
      <c r="S49" s="457"/>
      <c r="T49" s="458"/>
      <c r="U49" s="453"/>
      <c r="V49" s="454"/>
      <c r="W49" s="454"/>
      <c r="X49" s="454"/>
      <c r="Y49" s="454"/>
      <c r="Z49" s="455"/>
      <c r="AA49" s="477"/>
      <c r="AB49" s="478"/>
      <c r="AC49" s="478"/>
      <c r="AD49" s="478"/>
      <c r="AE49" s="478"/>
      <c r="AF49" s="478"/>
      <c r="AG49" s="478"/>
      <c r="AH49" s="479"/>
      <c r="AI49" s="23"/>
      <c r="AL49" s="460"/>
      <c r="AM49" s="498"/>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37" t="s">
        <v>125</v>
      </c>
      <c r="B50" s="45"/>
      <c r="C50" s="46"/>
      <c r="D50" s="46"/>
      <c r="E50" s="46"/>
      <c r="F50" s="46"/>
      <c r="G50" s="47"/>
      <c r="H50" s="48"/>
      <c r="I50" s="49"/>
      <c r="J50" s="50"/>
      <c r="K50" s="49"/>
      <c r="L50" s="49"/>
      <c r="M50" s="49"/>
      <c r="N50" s="49"/>
      <c r="O50" s="49"/>
      <c r="P50" s="49"/>
      <c r="Q50" s="51"/>
      <c r="R50" s="52" t="s">
        <v>126</v>
      </c>
      <c r="S50" s="53"/>
      <c r="T50" s="53"/>
      <c r="U50" s="53"/>
      <c r="V50" s="53"/>
      <c r="W50" s="53"/>
      <c r="X50" s="53"/>
      <c r="Y50" s="53"/>
      <c r="Z50" s="53"/>
      <c r="AA50" s="53"/>
      <c r="AB50" s="53"/>
      <c r="AC50" s="53"/>
      <c r="AD50" s="53"/>
      <c r="AE50" s="53"/>
      <c r="AF50" s="53"/>
      <c r="AG50" s="53"/>
      <c r="AH50" s="54"/>
      <c r="AI50" s="23"/>
      <c r="AL50" s="460"/>
      <c r="AM50" s="498"/>
      <c r="AN50" s="23"/>
      <c r="AO50" s="459"/>
      <c r="AP50" s="459"/>
      <c r="AQ50" s="459"/>
      <c r="AR50" s="459"/>
      <c r="AS50" s="459"/>
      <c r="AT50" s="459"/>
      <c r="AU50" s="459"/>
      <c r="AV50" s="459"/>
      <c r="AW50" s="459"/>
      <c r="AX50" s="459"/>
      <c r="AY50" s="459"/>
      <c r="AZ50" s="459"/>
      <c r="BA50" s="459"/>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80" t="s">
        <v>127</v>
      </c>
      <c r="B51" s="481"/>
      <c r="C51" s="481"/>
      <c r="D51" s="481"/>
      <c r="E51" s="481"/>
      <c r="F51" s="481"/>
      <c r="G51" s="482"/>
      <c r="H51" s="456"/>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8"/>
      <c r="AI51" s="23"/>
      <c r="AL51" s="55"/>
      <c r="AM51" s="56"/>
      <c r="AN51" s="23"/>
      <c r="AO51" s="57"/>
      <c r="AP51" s="57"/>
      <c r="AQ51" s="57"/>
      <c r="AR51" s="57"/>
      <c r="AS51" s="57"/>
      <c r="AT51" s="57"/>
      <c r="AU51" s="57"/>
      <c r="AV51" s="57"/>
      <c r="AW51" s="57"/>
      <c r="AX51" s="57"/>
      <c r="AY51" s="57"/>
      <c r="AZ51" s="57"/>
      <c r="BA51" s="57"/>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37" t="s">
        <v>128</v>
      </c>
      <c r="B52" s="19"/>
      <c r="C52" s="38"/>
      <c r="D52" s="38"/>
      <c r="E52" s="38"/>
      <c r="F52" s="38"/>
      <c r="G52" s="38"/>
      <c r="H52" s="48"/>
      <c r="I52" s="49"/>
      <c r="J52" s="50"/>
      <c r="K52" s="49"/>
      <c r="L52" s="49"/>
      <c r="M52" s="49"/>
      <c r="N52" s="49"/>
      <c r="O52" s="49"/>
      <c r="P52" s="49"/>
      <c r="Q52" s="51"/>
      <c r="R52" s="52" t="s">
        <v>129</v>
      </c>
      <c r="S52" s="58"/>
      <c r="T52" s="58"/>
      <c r="U52" s="58"/>
      <c r="V52" s="58"/>
      <c r="W52" s="58"/>
      <c r="X52" s="58"/>
      <c r="Y52" s="58"/>
      <c r="Z52" s="58"/>
      <c r="AA52" s="58"/>
      <c r="AB52" s="58"/>
      <c r="AC52" s="58"/>
      <c r="AD52" s="58"/>
      <c r="AE52" s="58"/>
      <c r="AF52" s="58"/>
      <c r="AG52" s="58"/>
      <c r="AH52" s="59"/>
      <c r="AI52" s="23"/>
      <c r="AL52" s="447"/>
      <c r="AM52" s="448"/>
      <c r="AN52" s="448"/>
      <c r="AO52" s="448"/>
      <c r="AP52" s="448"/>
      <c r="AQ52" s="448"/>
      <c r="AR52" s="448"/>
      <c r="AS52" s="448"/>
      <c r="AT52" s="36"/>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60"/>
      <c r="AI53" s="23"/>
      <c r="AL53" s="449"/>
      <c r="AM53" s="450"/>
      <c r="AN53" s="450"/>
      <c r="AO53" s="450"/>
      <c r="AP53" s="450"/>
      <c r="AQ53" s="450"/>
      <c r="AR53" s="450"/>
      <c r="AS53" s="36"/>
      <c r="AT53" s="36"/>
      <c r="AU53" s="23"/>
      <c r="AV53" s="23"/>
      <c r="AW53" s="23"/>
      <c r="AX53" s="23"/>
      <c r="AY53" s="23"/>
      <c r="AZ53" s="23"/>
      <c r="BA53" s="23"/>
      <c r="BB53" s="23"/>
      <c r="BC53" s="61"/>
      <c r="BD53" s="23"/>
      <c r="BE53" s="23"/>
      <c r="BF53" s="23"/>
      <c r="BG53" s="23"/>
      <c r="BH53" s="23"/>
      <c r="BI53" s="23"/>
      <c r="BJ53" s="23"/>
      <c r="BK53" s="23"/>
      <c r="BL53" s="23"/>
      <c r="BM53" s="23"/>
      <c r="BN53" s="23"/>
      <c r="BO53" s="23"/>
      <c r="BP53" s="23"/>
      <c r="BQ53" s="23"/>
      <c r="BR53" s="23"/>
      <c r="BS53" s="23"/>
    </row>
    <row r="54" spans="1:71" ht="15" customHeight="1" x14ac:dyDescent="0.15">
      <c r="A54" s="21" t="s">
        <v>130</v>
      </c>
      <c r="B54" s="23"/>
      <c r="C54" s="451" t="s">
        <v>131</v>
      </c>
      <c r="D54" s="452" t="s">
        <v>132</v>
      </c>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451"/>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451"/>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row>
    <row r="57" spans="1:71" ht="15" customHeight="1" x14ac:dyDescent="0.15">
      <c r="A57" s="23"/>
      <c r="C57" s="451"/>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row>
    <row r="58" spans="1:71" ht="15" customHeight="1" x14ac:dyDescent="0.15">
      <c r="A58" s="23"/>
      <c r="C58" s="451"/>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row>
    <row r="59" spans="1:71" ht="15" customHeight="1" x14ac:dyDescent="0.15">
      <c r="A59" s="23"/>
      <c r="C59" s="451"/>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row>
    <row r="60" spans="1:71" ht="15" customHeight="1" x14ac:dyDescent="0.15">
      <c r="A60" s="23"/>
      <c r="C60" s="451"/>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row>
    <row r="61" spans="1:71" ht="15" customHeight="1" x14ac:dyDescent="0.15">
      <c r="A61" s="23"/>
      <c r="C61" s="451"/>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row>
    <row r="62" spans="1:71" ht="15" customHeight="1" x14ac:dyDescent="0.15">
      <c r="A62" s="23"/>
      <c r="C62" s="451"/>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row>
    <row r="63" spans="1:71" ht="15" customHeight="1" x14ac:dyDescent="0.15">
      <c r="A63" s="23"/>
      <c r="C63" s="451"/>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row>
    <row r="64" spans="1:71" ht="15" customHeight="1" x14ac:dyDescent="0.15">
      <c r="A64" s="23"/>
      <c r="C64" s="451"/>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9"/>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N43"/>
  <sheetViews>
    <sheetView view="pageBreakPreview" zoomScaleNormal="100" zoomScaleSheetLayoutView="100" workbookViewId="0">
      <selection activeCell="C13" sqref="C13:G13"/>
    </sheetView>
  </sheetViews>
  <sheetFormatPr defaultColWidth="8.75" defaultRowHeight="12" x14ac:dyDescent="0.15"/>
  <cols>
    <col min="1" max="5" width="3.125" style="63" customWidth="1"/>
    <col min="6" max="6" width="4.5" style="63" customWidth="1"/>
    <col min="7" max="9" width="3.125" style="63" customWidth="1"/>
    <col min="10" max="10" width="5.25" style="63" customWidth="1"/>
    <col min="11" max="34" width="3.125" style="63" customWidth="1"/>
    <col min="35" max="38" width="8.75" style="63"/>
    <col min="39" max="39" width="9.375" style="63" bestFit="1" customWidth="1"/>
    <col min="40" max="16384" width="8.75" style="63"/>
  </cols>
  <sheetData>
    <row r="1" spans="1:40" ht="36" customHeight="1" thickBot="1" x14ac:dyDescent="0.2">
      <c r="A1" s="62" t="s">
        <v>133</v>
      </c>
      <c r="AC1" s="63" t="s">
        <v>134</v>
      </c>
    </row>
    <row r="2" spans="1:40" ht="18" customHeight="1" x14ac:dyDescent="0.15">
      <c r="A2" s="695" t="s">
        <v>135</v>
      </c>
      <c r="B2" s="696"/>
      <c r="C2" s="696"/>
      <c r="D2" s="696"/>
      <c r="E2" s="696"/>
      <c r="F2" s="696"/>
      <c r="G2" s="696"/>
      <c r="H2" s="699" t="s">
        <v>136</v>
      </c>
      <c r="I2" s="700"/>
      <c r="J2" s="700"/>
      <c r="K2" s="700"/>
      <c r="L2" s="700"/>
      <c r="M2" s="700"/>
      <c r="N2" s="700"/>
      <c r="O2" s="700"/>
      <c r="P2" s="701"/>
      <c r="Q2" s="699"/>
      <c r="R2" s="701"/>
      <c r="S2" s="699" t="s">
        <v>137</v>
      </c>
      <c r="T2" s="700"/>
      <c r="U2" s="700"/>
      <c r="V2" s="700"/>
      <c r="W2" s="700"/>
      <c r="X2" s="700"/>
      <c r="Y2" s="700"/>
      <c r="Z2" s="700"/>
      <c r="AA2" s="700"/>
      <c r="AB2" s="700"/>
      <c r="AC2" s="701"/>
      <c r="AD2" s="699" t="s">
        <v>138</v>
      </c>
      <c r="AE2" s="700"/>
      <c r="AF2" s="701"/>
      <c r="AG2" s="699"/>
      <c r="AH2" s="705"/>
    </row>
    <row r="3" spans="1:40" ht="18" customHeight="1" thickBot="1" x14ac:dyDescent="0.2">
      <c r="A3" s="697"/>
      <c r="B3" s="698"/>
      <c r="C3" s="698"/>
      <c r="D3" s="698"/>
      <c r="E3" s="698"/>
      <c r="F3" s="698"/>
      <c r="G3" s="698"/>
      <c r="H3" s="702"/>
      <c r="I3" s="703"/>
      <c r="J3" s="703"/>
      <c r="K3" s="703"/>
      <c r="L3" s="703"/>
      <c r="M3" s="703"/>
      <c r="N3" s="703"/>
      <c r="O3" s="703"/>
      <c r="P3" s="704"/>
      <c r="Q3" s="702"/>
      <c r="R3" s="704"/>
      <c r="S3" s="702"/>
      <c r="T3" s="703"/>
      <c r="U3" s="703"/>
      <c r="V3" s="703"/>
      <c r="W3" s="703"/>
      <c r="X3" s="703"/>
      <c r="Y3" s="703"/>
      <c r="Z3" s="703"/>
      <c r="AA3" s="703"/>
      <c r="AB3" s="703"/>
      <c r="AC3" s="704"/>
      <c r="AD3" s="706" t="s">
        <v>139</v>
      </c>
      <c r="AE3" s="623"/>
      <c r="AF3" s="624"/>
      <c r="AG3" s="706"/>
      <c r="AH3" s="707"/>
    </row>
    <row r="4" spans="1:40" s="64" customFormat="1" ht="14.45" customHeight="1" x14ac:dyDescent="0.15">
      <c r="A4" s="708" t="s">
        <v>140</v>
      </c>
      <c r="B4" s="709"/>
      <c r="C4" s="714" t="s">
        <v>74</v>
      </c>
      <c r="D4" s="714"/>
      <c r="E4" s="714"/>
      <c r="F4" s="714"/>
      <c r="G4" s="714"/>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6"/>
    </row>
    <row r="5" spans="1:40" ht="16.350000000000001" customHeight="1" x14ac:dyDescent="0.15">
      <c r="A5" s="710"/>
      <c r="B5" s="711"/>
      <c r="C5" s="607" t="s">
        <v>141</v>
      </c>
      <c r="D5" s="607"/>
      <c r="E5" s="607"/>
      <c r="F5" s="607"/>
      <c r="G5" s="607"/>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717"/>
    </row>
    <row r="6" spans="1:40" ht="27.95" customHeight="1" x14ac:dyDescent="0.15">
      <c r="A6" s="710"/>
      <c r="B6" s="711"/>
      <c r="C6" s="607" t="s">
        <v>142</v>
      </c>
      <c r="D6" s="607"/>
      <c r="E6" s="607"/>
      <c r="F6" s="607"/>
      <c r="G6" s="607"/>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2"/>
    </row>
    <row r="7" spans="1:40" ht="15.75" customHeight="1" x14ac:dyDescent="0.15">
      <c r="A7" s="710"/>
      <c r="B7" s="711"/>
      <c r="C7" s="607" t="s">
        <v>69</v>
      </c>
      <c r="D7" s="607"/>
      <c r="E7" s="607"/>
      <c r="F7" s="607"/>
      <c r="G7" s="607"/>
      <c r="H7" s="544" t="s">
        <v>79</v>
      </c>
      <c r="I7" s="545"/>
      <c r="J7" s="545"/>
      <c r="K7" s="545"/>
      <c r="L7" s="546"/>
      <c r="M7" s="546"/>
      <c r="N7" s="32" t="s">
        <v>143</v>
      </c>
      <c r="O7" s="546"/>
      <c r="P7" s="546"/>
      <c r="Q7" s="33" t="s">
        <v>81</v>
      </c>
      <c r="R7" s="545"/>
      <c r="S7" s="545"/>
      <c r="T7" s="545"/>
      <c r="U7" s="545"/>
      <c r="V7" s="545"/>
      <c r="W7" s="545"/>
      <c r="X7" s="545"/>
      <c r="Y7" s="545"/>
      <c r="Z7" s="545"/>
      <c r="AA7" s="545"/>
      <c r="AB7" s="545"/>
      <c r="AC7" s="545"/>
      <c r="AD7" s="545"/>
      <c r="AE7" s="545"/>
      <c r="AF7" s="545"/>
      <c r="AG7" s="545"/>
      <c r="AH7" s="617"/>
    </row>
    <row r="8" spans="1:40" ht="15.75" customHeight="1" x14ac:dyDescent="0.15">
      <c r="A8" s="710"/>
      <c r="B8" s="711"/>
      <c r="C8" s="607"/>
      <c r="D8" s="607"/>
      <c r="E8" s="607"/>
      <c r="F8" s="607"/>
      <c r="G8" s="607"/>
      <c r="H8" s="548"/>
      <c r="I8" s="499"/>
      <c r="J8" s="499"/>
      <c r="K8" s="499"/>
      <c r="L8" s="34" t="s">
        <v>82</v>
      </c>
      <c r="M8" s="34" t="s">
        <v>83</v>
      </c>
      <c r="N8" s="499"/>
      <c r="O8" s="499"/>
      <c r="P8" s="499"/>
      <c r="Q8" s="499"/>
      <c r="R8" s="499"/>
      <c r="S8" s="499"/>
      <c r="T8" s="499"/>
      <c r="U8" s="499"/>
      <c r="V8" s="34" t="s">
        <v>84</v>
      </c>
      <c r="W8" s="34" t="s">
        <v>85</v>
      </c>
      <c r="X8" s="499"/>
      <c r="Y8" s="499"/>
      <c r="Z8" s="499"/>
      <c r="AA8" s="499"/>
      <c r="AB8" s="499"/>
      <c r="AC8" s="499"/>
      <c r="AD8" s="499"/>
      <c r="AE8" s="499"/>
      <c r="AF8" s="499"/>
      <c r="AG8" s="499"/>
      <c r="AH8" s="618"/>
    </row>
    <row r="9" spans="1:40" ht="15.75" customHeight="1" x14ac:dyDescent="0.15">
      <c r="A9" s="710"/>
      <c r="B9" s="711"/>
      <c r="C9" s="607"/>
      <c r="D9" s="607"/>
      <c r="E9" s="607"/>
      <c r="F9" s="607"/>
      <c r="G9" s="607"/>
      <c r="H9" s="548"/>
      <c r="I9" s="499"/>
      <c r="J9" s="499"/>
      <c r="K9" s="499"/>
      <c r="L9" s="34" t="s">
        <v>86</v>
      </c>
      <c r="M9" s="34" t="s">
        <v>87</v>
      </c>
      <c r="N9" s="499"/>
      <c r="O9" s="499"/>
      <c r="P9" s="499"/>
      <c r="Q9" s="499"/>
      <c r="R9" s="499"/>
      <c r="S9" s="499"/>
      <c r="T9" s="499"/>
      <c r="U9" s="499"/>
      <c r="V9" s="34" t="s">
        <v>88</v>
      </c>
      <c r="W9" s="34" t="s">
        <v>89</v>
      </c>
      <c r="X9" s="499"/>
      <c r="Y9" s="499"/>
      <c r="Z9" s="499"/>
      <c r="AA9" s="499"/>
      <c r="AB9" s="499"/>
      <c r="AC9" s="499"/>
      <c r="AD9" s="499"/>
      <c r="AE9" s="499"/>
      <c r="AF9" s="499"/>
      <c r="AG9" s="499"/>
      <c r="AH9" s="618"/>
    </row>
    <row r="10" spans="1:40" ht="18.95" customHeight="1" x14ac:dyDescent="0.15">
      <c r="A10" s="710"/>
      <c r="B10" s="711"/>
      <c r="C10" s="607"/>
      <c r="D10" s="607"/>
      <c r="E10" s="607"/>
      <c r="F10" s="607"/>
      <c r="G10" s="607"/>
      <c r="H10" s="619"/>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1"/>
    </row>
    <row r="11" spans="1:40" ht="16.350000000000001" customHeight="1" x14ac:dyDescent="0.15">
      <c r="A11" s="710"/>
      <c r="B11" s="711"/>
      <c r="C11" s="607" t="s">
        <v>144</v>
      </c>
      <c r="D11" s="607"/>
      <c r="E11" s="607"/>
      <c r="F11" s="607"/>
      <c r="G11" s="607"/>
      <c r="H11" s="609" t="s">
        <v>91</v>
      </c>
      <c r="I11" s="610"/>
      <c r="J11" s="611"/>
      <c r="K11" s="596"/>
      <c r="L11" s="597"/>
      <c r="M11" s="597"/>
      <c r="N11" s="597"/>
      <c r="O11" s="597"/>
      <c r="P11" s="597"/>
      <c r="Q11" s="41" t="s">
        <v>145</v>
      </c>
      <c r="R11" s="41"/>
      <c r="S11" s="597"/>
      <c r="T11" s="597"/>
      <c r="U11" s="600"/>
      <c r="V11" s="609" t="s">
        <v>93</v>
      </c>
      <c r="W11" s="610"/>
      <c r="X11" s="611"/>
      <c r="Y11" s="596"/>
      <c r="Z11" s="597"/>
      <c r="AA11" s="597"/>
      <c r="AB11" s="597"/>
      <c r="AC11" s="597"/>
      <c r="AD11" s="597"/>
      <c r="AE11" s="597"/>
      <c r="AF11" s="597"/>
      <c r="AG11" s="597"/>
      <c r="AH11" s="612"/>
    </row>
    <row r="12" spans="1:40" ht="16.350000000000001" customHeight="1" x14ac:dyDescent="0.15">
      <c r="A12" s="712"/>
      <c r="B12" s="713"/>
      <c r="C12" s="607"/>
      <c r="D12" s="607"/>
      <c r="E12" s="607"/>
      <c r="F12" s="607"/>
      <c r="G12" s="607"/>
      <c r="H12" s="601" t="s">
        <v>146</v>
      </c>
      <c r="I12" s="601"/>
      <c r="J12" s="601"/>
      <c r="K12" s="596"/>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612"/>
    </row>
    <row r="13" spans="1:40" ht="16.350000000000001" customHeight="1" x14ac:dyDescent="0.15">
      <c r="A13" s="630" t="s">
        <v>147</v>
      </c>
      <c r="B13" s="631"/>
      <c r="C13" s="607" t="s">
        <v>148</v>
      </c>
      <c r="D13" s="607"/>
      <c r="E13" s="607"/>
      <c r="F13" s="607"/>
      <c r="G13" s="607"/>
      <c r="H13" s="676"/>
      <c r="I13" s="676"/>
      <c r="J13" s="676"/>
      <c r="K13" s="676"/>
      <c r="L13" s="676"/>
      <c r="M13" s="676"/>
      <c r="N13" s="676"/>
      <c r="O13" s="676"/>
      <c r="P13" s="607" t="s">
        <v>149</v>
      </c>
      <c r="Q13" s="607"/>
      <c r="R13" s="607"/>
      <c r="S13" s="544" t="s">
        <v>79</v>
      </c>
      <c r="T13" s="545"/>
      <c r="U13" s="545"/>
      <c r="V13" s="545"/>
      <c r="W13" s="546"/>
      <c r="X13" s="546"/>
      <c r="Y13" s="32" t="s">
        <v>150</v>
      </c>
      <c r="Z13" s="546"/>
      <c r="AA13" s="546"/>
      <c r="AB13" s="33" t="s">
        <v>151</v>
      </c>
      <c r="AC13" s="670"/>
      <c r="AD13" s="670"/>
      <c r="AE13" s="670"/>
      <c r="AF13" s="670"/>
      <c r="AG13" s="670"/>
      <c r="AH13" s="694"/>
    </row>
    <row r="14" spans="1:40" ht="24.75" customHeight="1" x14ac:dyDescent="0.15">
      <c r="A14" s="630"/>
      <c r="B14" s="631"/>
      <c r="C14" s="607" t="s">
        <v>152</v>
      </c>
      <c r="D14" s="607"/>
      <c r="E14" s="607"/>
      <c r="F14" s="607"/>
      <c r="G14" s="607"/>
      <c r="H14" s="676"/>
      <c r="I14" s="676"/>
      <c r="J14" s="676"/>
      <c r="K14" s="676"/>
      <c r="L14" s="676"/>
      <c r="M14" s="676"/>
      <c r="N14" s="676"/>
      <c r="O14" s="676"/>
      <c r="P14" s="607"/>
      <c r="Q14" s="607"/>
      <c r="R14" s="607"/>
      <c r="S14" s="677"/>
      <c r="T14" s="678"/>
      <c r="U14" s="678"/>
      <c r="V14" s="678"/>
      <c r="W14" s="678"/>
      <c r="X14" s="678"/>
      <c r="Y14" s="678"/>
      <c r="Z14" s="678"/>
      <c r="AA14" s="678"/>
      <c r="AB14" s="678"/>
      <c r="AC14" s="678"/>
      <c r="AD14" s="678"/>
      <c r="AE14" s="678"/>
      <c r="AF14" s="678"/>
      <c r="AG14" s="678"/>
      <c r="AH14" s="679"/>
    </row>
    <row r="15" spans="1:40" ht="16.350000000000001" customHeight="1" x14ac:dyDescent="0.15">
      <c r="A15" s="630"/>
      <c r="B15" s="631"/>
      <c r="C15" s="607" t="s">
        <v>153</v>
      </c>
      <c r="D15" s="607"/>
      <c r="E15" s="607"/>
      <c r="F15" s="607"/>
      <c r="G15" s="607"/>
      <c r="H15" s="683"/>
      <c r="I15" s="683"/>
      <c r="J15" s="683"/>
      <c r="K15" s="683"/>
      <c r="L15" s="683"/>
      <c r="M15" s="683"/>
      <c r="N15" s="683"/>
      <c r="O15" s="683"/>
      <c r="P15" s="607"/>
      <c r="Q15" s="607"/>
      <c r="R15" s="607"/>
      <c r="S15" s="680"/>
      <c r="T15" s="681"/>
      <c r="U15" s="681"/>
      <c r="V15" s="681"/>
      <c r="W15" s="681"/>
      <c r="X15" s="681"/>
      <c r="Y15" s="681"/>
      <c r="Z15" s="681"/>
      <c r="AA15" s="681"/>
      <c r="AB15" s="681"/>
      <c r="AC15" s="681"/>
      <c r="AD15" s="681"/>
      <c r="AE15" s="681"/>
      <c r="AF15" s="681"/>
      <c r="AG15" s="681"/>
      <c r="AH15" s="682"/>
    </row>
    <row r="16" spans="1:40" ht="33.75" customHeight="1" x14ac:dyDescent="0.15">
      <c r="A16" s="630"/>
      <c r="B16" s="631"/>
      <c r="C16" s="684" t="s">
        <v>154</v>
      </c>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5"/>
      <c r="AM16" s="65"/>
      <c r="AN16" s="66"/>
    </row>
    <row r="17" spans="1:34" ht="34.5" customHeight="1" x14ac:dyDescent="0.15">
      <c r="A17" s="630"/>
      <c r="B17" s="631"/>
      <c r="C17" s="686" t="s">
        <v>155</v>
      </c>
      <c r="D17" s="686"/>
      <c r="E17" s="686"/>
      <c r="F17" s="686"/>
      <c r="G17" s="687" t="s">
        <v>156</v>
      </c>
      <c r="H17" s="687"/>
      <c r="I17" s="687"/>
      <c r="J17" s="687"/>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9"/>
    </row>
    <row r="18" spans="1:34" ht="30.75" customHeight="1" x14ac:dyDescent="0.15">
      <c r="A18" s="630"/>
      <c r="B18" s="631"/>
      <c r="C18" s="686"/>
      <c r="D18" s="686"/>
      <c r="E18" s="686"/>
      <c r="F18" s="686"/>
      <c r="G18" s="686" t="s">
        <v>157</v>
      </c>
      <c r="H18" s="686"/>
      <c r="I18" s="686"/>
      <c r="J18" s="686"/>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1"/>
    </row>
    <row r="19" spans="1:34" ht="32.25" customHeight="1" x14ac:dyDescent="0.15">
      <c r="A19" s="630"/>
      <c r="B19" s="631"/>
      <c r="C19" s="686"/>
      <c r="D19" s="686"/>
      <c r="E19" s="686"/>
      <c r="F19" s="686"/>
      <c r="G19" s="686"/>
      <c r="H19" s="686"/>
      <c r="I19" s="686"/>
      <c r="J19" s="686"/>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3"/>
    </row>
    <row r="20" spans="1:34" ht="15.6" customHeight="1" x14ac:dyDescent="0.15">
      <c r="A20" s="666" t="s">
        <v>158</v>
      </c>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8"/>
    </row>
    <row r="21" spans="1:34" ht="16.350000000000001" customHeight="1" x14ac:dyDescent="0.15">
      <c r="A21" s="669" t="s">
        <v>159</v>
      </c>
      <c r="B21" s="670"/>
      <c r="C21" s="670"/>
      <c r="D21" s="670"/>
      <c r="E21" s="670"/>
      <c r="F21" s="670"/>
      <c r="G21" s="670"/>
      <c r="H21" s="670"/>
      <c r="I21" s="670"/>
      <c r="J21" s="671"/>
      <c r="K21" s="643" t="s">
        <v>160</v>
      </c>
      <c r="L21" s="644"/>
      <c r="M21" s="644"/>
      <c r="N21" s="644"/>
      <c r="O21" s="644"/>
      <c r="P21" s="644"/>
      <c r="Q21" s="644"/>
      <c r="R21" s="644"/>
      <c r="S21" s="644"/>
      <c r="T21" s="644"/>
      <c r="U21" s="644"/>
      <c r="V21" s="644"/>
      <c r="W21" s="644"/>
      <c r="X21" s="644"/>
      <c r="Y21" s="644"/>
      <c r="Z21" s="645"/>
      <c r="AA21" s="67"/>
      <c r="AB21" s="67"/>
      <c r="AC21" s="67"/>
      <c r="AD21" s="67"/>
      <c r="AE21" s="67"/>
      <c r="AF21" s="67"/>
      <c r="AG21" s="67"/>
      <c r="AH21" s="68"/>
    </row>
    <row r="22" spans="1:34" ht="16.350000000000001" customHeight="1" x14ac:dyDescent="0.15">
      <c r="A22" s="672"/>
      <c r="B22" s="673"/>
      <c r="C22" s="673"/>
      <c r="D22" s="673"/>
      <c r="E22" s="673"/>
      <c r="F22" s="673"/>
      <c r="G22" s="673"/>
      <c r="H22" s="673"/>
      <c r="I22" s="673"/>
      <c r="J22" s="674"/>
      <c r="K22" s="643" t="s">
        <v>161</v>
      </c>
      <c r="L22" s="644"/>
      <c r="M22" s="644"/>
      <c r="N22" s="644"/>
      <c r="O22" s="644"/>
      <c r="P22" s="644"/>
      <c r="Q22" s="644"/>
      <c r="R22" s="645"/>
      <c r="S22" s="607" t="s">
        <v>162</v>
      </c>
      <c r="T22" s="607"/>
      <c r="U22" s="607"/>
      <c r="V22" s="607"/>
      <c r="W22" s="607"/>
      <c r="X22" s="607"/>
      <c r="Y22" s="607"/>
      <c r="Z22" s="607"/>
      <c r="AA22" s="69"/>
      <c r="AB22" s="69"/>
      <c r="AC22" s="69"/>
      <c r="AD22" s="69"/>
      <c r="AE22" s="67"/>
      <c r="AF22" s="67"/>
      <c r="AG22" s="67"/>
      <c r="AH22" s="70"/>
    </row>
    <row r="23" spans="1:34" ht="16.350000000000001" customHeight="1" x14ac:dyDescent="0.15">
      <c r="A23" s="672"/>
      <c r="B23" s="673"/>
      <c r="C23" s="643" t="s">
        <v>163</v>
      </c>
      <c r="D23" s="644"/>
      <c r="E23" s="644"/>
      <c r="F23" s="644"/>
      <c r="G23" s="644"/>
      <c r="H23" s="644"/>
      <c r="I23" s="644"/>
      <c r="J23" s="645"/>
      <c r="K23" s="643"/>
      <c r="L23" s="644"/>
      <c r="M23" s="644"/>
      <c r="N23" s="644"/>
      <c r="O23" s="644"/>
      <c r="P23" s="644"/>
      <c r="Q23" s="644"/>
      <c r="R23" s="645"/>
      <c r="S23" s="643"/>
      <c r="T23" s="644"/>
      <c r="U23" s="644"/>
      <c r="V23" s="644"/>
      <c r="W23" s="644"/>
      <c r="X23" s="644"/>
      <c r="Y23" s="644"/>
      <c r="Z23" s="645"/>
      <c r="AA23" s="67"/>
      <c r="AB23" s="67"/>
      <c r="AC23" s="67"/>
      <c r="AD23" s="67"/>
      <c r="AE23" s="67"/>
      <c r="AF23" s="67"/>
      <c r="AG23" s="67"/>
      <c r="AH23" s="70"/>
    </row>
    <row r="24" spans="1:34" ht="16.350000000000001" customHeight="1" x14ac:dyDescent="0.15">
      <c r="A24" s="672"/>
      <c r="B24" s="673"/>
      <c r="C24" s="675" t="s">
        <v>164</v>
      </c>
      <c r="D24" s="670"/>
      <c r="E24" s="670"/>
      <c r="F24" s="670"/>
      <c r="G24" s="670"/>
      <c r="H24" s="670"/>
      <c r="I24" s="670"/>
      <c r="J24" s="671"/>
      <c r="K24" s="675"/>
      <c r="L24" s="670"/>
      <c r="M24" s="670"/>
      <c r="N24" s="670"/>
      <c r="O24" s="670"/>
      <c r="P24" s="670"/>
      <c r="Q24" s="670"/>
      <c r="R24" s="671"/>
      <c r="S24" s="675"/>
      <c r="T24" s="670"/>
      <c r="U24" s="670"/>
      <c r="V24" s="670"/>
      <c r="W24" s="670"/>
      <c r="X24" s="670"/>
      <c r="Y24" s="670"/>
      <c r="Z24" s="671"/>
      <c r="AA24" s="67"/>
      <c r="AB24" s="67"/>
      <c r="AC24" s="67"/>
      <c r="AD24" s="67"/>
      <c r="AE24" s="67"/>
      <c r="AF24" s="67"/>
      <c r="AG24" s="67"/>
      <c r="AH24" s="70"/>
    </row>
    <row r="25" spans="1:34" ht="16.350000000000001" customHeight="1" x14ac:dyDescent="0.15">
      <c r="A25" s="652"/>
      <c r="B25" s="653"/>
      <c r="C25" s="643" t="s">
        <v>165</v>
      </c>
      <c r="D25" s="644"/>
      <c r="E25" s="644"/>
      <c r="F25" s="644"/>
      <c r="G25" s="644"/>
      <c r="H25" s="644"/>
      <c r="I25" s="644"/>
      <c r="J25" s="645"/>
      <c r="K25" s="643"/>
      <c r="L25" s="644"/>
      <c r="M25" s="644"/>
      <c r="N25" s="644"/>
      <c r="O25" s="644"/>
      <c r="P25" s="644"/>
      <c r="Q25" s="644"/>
      <c r="R25" s="644"/>
      <c r="S25" s="644"/>
      <c r="T25" s="644"/>
      <c r="U25" s="644"/>
      <c r="V25" s="644"/>
      <c r="W25" s="644"/>
      <c r="X25" s="644"/>
      <c r="Y25" s="644"/>
      <c r="Z25" s="645"/>
      <c r="AA25" s="67"/>
      <c r="AB25" s="67"/>
      <c r="AC25" s="67"/>
      <c r="AD25" s="67"/>
      <c r="AE25" s="67"/>
      <c r="AF25" s="67"/>
      <c r="AG25" s="67"/>
      <c r="AH25" s="70"/>
    </row>
    <row r="26" spans="1:34" ht="16.350000000000001" customHeight="1" x14ac:dyDescent="0.15">
      <c r="A26" s="652" t="s">
        <v>166</v>
      </c>
      <c r="B26" s="653"/>
      <c r="C26" s="653"/>
      <c r="D26" s="653"/>
      <c r="E26" s="653"/>
      <c r="F26" s="653"/>
      <c r="G26" s="653"/>
      <c r="H26" s="653"/>
      <c r="I26" s="653"/>
      <c r="J26" s="654"/>
      <c r="K26" s="655"/>
      <c r="L26" s="655"/>
      <c r="M26" s="655"/>
      <c r="N26" s="655"/>
      <c r="O26" s="655"/>
      <c r="P26" s="655"/>
      <c r="Q26" s="655"/>
      <c r="R26" s="655"/>
      <c r="S26" s="67"/>
      <c r="T26" s="67"/>
      <c r="U26" s="67"/>
      <c r="V26" s="67"/>
      <c r="W26" s="67"/>
      <c r="X26" s="67"/>
      <c r="Y26" s="67"/>
      <c r="Z26" s="67"/>
      <c r="AA26" s="67"/>
      <c r="AB26" s="67"/>
      <c r="AC26" s="67"/>
      <c r="AD26" s="67"/>
      <c r="AE26" s="67"/>
      <c r="AF26" s="67"/>
      <c r="AG26" s="71"/>
      <c r="AH26" s="72"/>
    </row>
    <row r="27" spans="1:34" ht="15.6" customHeight="1" x14ac:dyDescent="0.15">
      <c r="A27" s="656" t="s">
        <v>167</v>
      </c>
      <c r="B27" s="657"/>
      <c r="C27" s="657"/>
      <c r="D27" s="657"/>
      <c r="E27" s="657"/>
      <c r="F27" s="657"/>
      <c r="G27" s="658"/>
      <c r="H27" s="643" t="s">
        <v>148</v>
      </c>
      <c r="I27" s="644"/>
      <c r="J27" s="645"/>
      <c r="K27" s="646"/>
      <c r="L27" s="647"/>
      <c r="M27" s="647"/>
      <c r="N27" s="647"/>
      <c r="O27" s="647"/>
      <c r="P27" s="647"/>
      <c r="Q27" s="647"/>
      <c r="R27" s="648"/>
      <c r="S27" s="665" t="s">
        <v>149</v>
      </c>
      <c r="T27" s="665"/>
      <c r="U27" s="544" t="s">
        <v>168</v>
      </c>
      <c r="V27" s="545"/>
      <c r="W27" s="545"/>
      <c r="X27" s="545"/>
      <c r="Y27" s="546"/>
      <c r="Z27" s="546"/>
      <c r="AA27" s="32" t="s">
        <v>169</v>
      </c>
      <c r="AB27" s="546"/>
      <c r="AC27" s="546"/>
      <c r="AD27" s="33" t="s">
        <v>170</v>
      </c>
      <c r="AE27" s="545"/>
      <c r="AF27" s="545"/>
      <c r="AG27" s="545"/>
      <c r="AH27" s="617"/>
    </row>
    <row r="28" spans="1:34" ht="15.6" customHeight="1" x14ac:dyDescent="0.15">
      <c r="A28" s="659"/>
      <c r="B28" s="660"/>
      <c r="C28" s="660"/>
      <c r="D28" s="660"/>
      <c r="E28" s="660"/>
      <c r="F28" s="660"/>
      <c r="G28" s="661"/>
      <c r="H28" s="643" t="s">
        <v>171</v>
      </c>
      <c r="I28" s="644"/>
      <c r="J28" s="645"/>
      <c r="K28" s="646"/>
      <c r="L28" s="647"/>
      <c r="M28" s="647"/>
      <c r="N28" s="647"/>
      <c r="O28" s="647"/>
      <c r="P28" s="647"/>
      <c r="Q28" s="647"/>
      <c r="R28" s="648"/>
      <c r="S28" s="665"/>
      <c r="T28" s="665"/>
      <c r="U28" s="649"/>
      <c r="V28" s="650"/>
      <c r="W28" s="650"/>
      <c r="X28" s="650"/>
      <c r="Y28" s="650"/>
      <c r="Z28" s="650"/>
      <c r="AA28" s="650"/>
      <c r="AB28" s="650"/>
      <c r="AC28" s="650"/>
      <c r="AD28" s="650"/>
      <c r="AE28" s="650"/>
      <c r="AF28" s="650"/>
      <c r="AG28" s="650"/>
      <c r="AH28" s="651"/>
    </row>
    <row r="29" spans="1:34" ht="15.6" customHeight="1" x14ac:dyDescent="0.15">
      <c r="A29" s="659"/>
      <c r="B29" s="660"/>
      <c r="C29" s="660"/>
      <c r="D29" s="660"/>
      <c r="E29" s="660"/>
      <c r="F29" s="660"/>
      <c r="G29" s="661"/>
      <c r="H29" s="643" t="s">
        <v>76</v>
      </c>
      <c r="I29" s="644"/>
      <c r="J29" s="645"/>
      <c r="K29" s="646"/>
      <c r="L29" s="647"/>
      <c r="M29" s="647"/>
      <c r="N29" s="647"/>
      <c r="O29" s="647"/>
      <c r="P29" s="647"/>
      <c r="Q29" s="647"/>
      <c r="R29" s="648"/>
      <c r="S29" s="665" t="s">
        <v>149</v>
      </c>
      <c r="T29" s="665"/>
      <c r="U29" s="544" t="s">
        <v>172</v>
      </c>
      <c r="V29" s="545"/>
      <c r="W29" s="545"/>
      <c r="X29" s="545"/>
      <c r="Y29" s="546"/>
      <c r="Z29" s="546"/>
      <c r="AA29" s="32" t="s">
        <v>173</v>
      </c>
      <c r="AB29" s="546"/>
      <c r="AC29" s="546"/>
      <c r="AD29" s="33" t="s">
        <v>174</v>
      </c>
      <c r="AE29" s="545"/>
      <c r="AF29" s="545"/>
      <c r="AG29" s="545"/>
      <c r="AH29" s="617"/>
    </row>
    <row r="30" spans="1:34" ht="15.6" customHeight="1" x14ac:dyDescent="0.15">
      <c r="A30" s="662"/>
      <c r="B30" s="663"/>
      <c r="C30" s="663"/>
      <c r="D30" s="663"/>
      <c r="E30" s="663"/>
      <c r="F30" s="663"/>
      <c r="G30" s="664"/>
      <c r="H30" s="643" t="s">
        <v>171</v>
      </c>
      <c r="I30" s="644"/>
      <c r="J30" s="645"/>
      <c r="K30" s="646"/>
      <c r="L30" s="647"/>
      <c r="M30" s="647"/>
      <c r="N30" s="647"/>
      <c r="O30" s="647"/>
      <c r="P30" s="647"/>
      <c r="Q30" s="647"/>
      <c r="R30" s="648"/>
      <c r="S30" s="665"/>
      <c r="T30" s="665"/>
      <c r="U30" s="649"/>
      <c r="V30" s="650"/>
      <c r="W30" s="650"/>
      <c r="X30" s="650"/>
      <c r="Y30" s="650"/>
      <c r="Z30" s="650"/>
      <c r="AA30" s="650"/>
      <c r="AB30" s="650"/>
      <c r="AC30" s="650"/>
      <c r="AD30" s="650"/>
      <c r="AE30" s="650"/>
      <c r="AF30" s="650"/>
      <c r="AG30" s="650"/>
      <c r="AH30" s="651"/>
    </row>
    <row r="31" spans="1:34" ht="16.350000000000001" customHeight="1" thickBot="1" x14ac:dyDescent="0.2">
      <c r="A31" s="622" t="s">
        <v>175</v>
      </c>
      <c r="B31" s="623"/>
      <c r="C31" s="623"/>
      <c r="D31" s="623"/>
      <c r="E31" s="623"/>
      <c r="F31" s="623"/>
      <c r="G31" s="624"/>
      <c r="H31" s="625" t="s">
        <v>176</v>
      </c>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7"/>
    </row>
    <row r="32" spans="1:34" ht="26.1" customHeight="1" x14ac:dyDescent="0.1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row>
    <row r="33" spans="1:34" s="74" customFormat="1" ht="15" thickBot="1" x14ac:dyDescent="0.2">
      <c r="A33" s="73" t="s">
        <v>177</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1:34" ht="16.350000000000001" customHeight="1" x14ac:dyDescent="0.15">
      <c r="A34" s="628" t="s">
        <v>178</v>
      </c>
      <c r="B34" s="629"/>
      <c r="C34" s="634" t="s">
        <v>179</v>
      </c>
      <c r="D34" s="635"/>
      <c r="E34" s="635"/>
      <c r="F34" s="635"/>
      <c r="G34" s="636"/>
      <c r="H34" s="637"/>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9"/>
    </row>
    <row r="35" spans="1:34" ht="27.95" customHeight="1" x14ac:dyDescent="0.15">
      <c r="A35" s="630"/>
      <c r="B35" s="631"/>
      <c r="C35" s="607" t="s">
        <v>142</v>
      </c>
      <c r="D35" s="607"/>
      <c r="E35" s="607"/>
      <c r="F35" s="607"/>
      <c r="G35" s="607"/>
      <c r="H35" s="640"/>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2"/>
    </row>
    <row r="36" spans="1:34" ht="15.75" customHeight="1" x14ac:dyDescent="0.15">
      <c r="A36" s="630"/>
      <c r="B36" s="631"/>
      <c r="C36" s="607" t="s">
        <v>69</v>
      </c>
      <c r="D36" s="607"/>
      <c r="E36" s="607"/>
      <c r="F36" s="607"/>
      <c r="G36" s="607"/>
      <c r="H36" s="544" t="s">
        <v>79</v>
      </c>
      <c r="I36" s="545"/>
      <c r="J36" s="545"/>
      <c r="K36" s="545"/>
      <c r="L36" s="546"/>
      <c r="M36" s="546"/>
      <c r="N36" s="32" t="s">
        <v>180</v>
      </c>
      <c r="O36" s="546"/>
      <c r="P36" s="546"/>
      <c r="Q36" s="33" t="s">
        <v>181</v>
      </c>
      <c r="R36" s="545"/>
      <c r="S36" s="545"/>
      <c r="T36" s="545"/>
      <c r="U36" s="545"/>
      <c r="V36" s="545"/>
      <c r="W36" s="545"/>
      <c r="X36" s="545"/>
      <c r="Y36" s="545"/>
      <c r="Z36" s="545"/>
      <c r="AA36" s="545"/>
      <c r="AB36" s="545"/>
      <c r="AC36" s="545"/>
      <c r="AD36" s="545"/>
      <c r="AE36" s="545"/>
      <c r="AF36" s="545"/>
      <c r="AG36" s="545"/>
      <c r="AH36" s="617"/>
    </row>
    <row r="37" spans="1:34" ht="15.75" customHeight="1" x14ac:dyDescent="0.15">
      <c r="A37" s="630"/>
      <c r="B37" s="631"/>
      <c r="C37" s="607"/>
      <c r="D37" s="607"/>
      <c r="E37" s="607"/>
      <c r="F37" s="607"/>
      <c r="G37" s="607"/>
      <c r="H37" s="548"/>
      <c r="I37" s="499"/>
      <c r="J37" s="499"/>
      <c r="K37" s="499"/>
      <c r="L37" s="34" t="s">
        <v>82</v>
      </c>
      <c r="M37" s="34" t="s">
        <v>83</v>
      </c>
      <c r="N37" s="499"/>
      <c r="O37" s="499"/>
      <c r="P37" s="499"/>
      <c r="Q37" s="499"/>
      <c r="R37" s="499"/>
      <c r="S37" s="499"/>
      <c r="T37" s="499"/>
      <c r="U37" s="499"/>
      <c r="V37" s="34" t="s">
        <v>84</v>
      </c>
      <c r="W37" s="34" t="s">
        <v>85</v>
      </c>
      <c r="X37" s="499"/>
      <c r="Y37" s="499"/>
      <c r="Z37" s="499"/>
      <c r="AA37" s="499"/>
      <c r="AB37" s="499"/>
      <c r="AC37" s="499"/>
      <c r="AD37" s="499"/>
      <c r="AE37" s="499"/>
      <c r="AF37" s="499"/>
      <c r="AG37" s="499"/>
      <c r="AH37" s="618"/>
    </row>
    <row r="38" spans="1:34" ht="15.75" customHeight="1" x14ac:dyDescent="0.15">
      <c r="A38" s="630"/>
      <c r="B38" s="631"/>
      <c r="C38" s="607"/>
      <c r="D38" s="607"/>
      <c r="E38" s="607"/>
      <c r="F38" s="607"/>
      <c r="G38" s="607"/>
      <c r="H38" s="548"/>
      <c r="I38" s="499"/>
      <c r="J38" s="499"/>
      <c r="K38" s="499"/>
      <c r="L38" s="34" t="s">
        <v>86</v>
      </c>
      <c r="M38" s="34" t="s">
        <v>87</v>
      </c>
      <c r="N38" s="499"/>
      <c r="O38" s="499"/>
      <c r="P38" s="499"/>
      <c r="Q38" s="499"/>
      <c r="R38" s="499"/>
      <c r="S38" s="499"/>
      <c r="T38" s="499"/>
      <c r="U38" s="499"/>
      <c r="V38" s="34" t="s">
        <v>88</v>
      </c>
      <c r="W38" s="34" t="s">
        <v>89</v>
      </c>
      <c r="X38" s="499"/>
      <c r="Y38" s="499"/>
      <c r="Z38" s="499"/>
      <c r="AA38" s="499"/>
      <c r="AB38" s="499"/>
      <c r="AC38" s="499"/>
      <c r="AD38" s="499"/>
      <c r="AE38" s="499"/>
      <c r="AF38" s="499"/>
      <c r="AG38" s="499"/>
      <c r="AH38" s="618"/>
    </row>
    <row r="39" spans="1:34" ht="18.95" customHeight="1" x14ac:dyDescent="0.15">
      <c r="A39" s="630"/>
      <c r="B39" s="631"/>
      <c r="C39" s="607"/>
      <c r="D39" s="607"/>
      <c r="E39" s="607"/>
      <c r="F39" s="607"/>
      <c r="G39" s="607"/>
      <c r="H39" s="619"/>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1"/>
    </row>
    <row r="40" spans="1:34" ht="16.350000000000001" customHeight="1" x14ac:dyDescent="0.15">
      <c r="A40" s="630"/>
      <c r="B40" s="631"/>
      <c r="C40" s="607" t="s">
        <v>144</v>
      </c>
      <c r="D40" s="607"/>
      <c r="E40" s="607"/>
      <c r="F40" s="607"/>
      <c r="G40" s="607"/>
      <c r="H40" s="609" t="s">
        <v>91</v>
      </c>
      <c r="I40" s="610"/>
      <c r="J40" s="611"/>
      <c r="K40" s="596"/>
      <c r="L40" s="597"/>
      <c r="M40" s="597"/>
      <c r="N40" s="597"/>
      <c r="O40" s="597"/>
      <c r="P40" s="597"/>
      <c r="Q40" s="41" t="s">
        <v>145</v>
      </c>
      <c r="R40" s="41"/>
      <c r="S40" s="597"/>
      <c r="T40" s="597"/>
      <c r="U40" s="600"/>
      <c r="V40" s="609" t="s">
        <v>93</v>
      </c>
      <c r="W40" s="610"/>
      <c r="X40" s="611"/>
      <c r="Y40" s="596"/>
      <c r="Z40" s="597"/>
      <c r="AA40" s="597"/>
      <c r="AB40" s="597"/>
      <c r="AC40" s="597"/>
      <c r="AD40" s="597"/>
      <c r="AE40" s="597"/>
      <c r="AF40" s="597"/>
      <c r="AG40" s="597"/>
      <c r="AH40" s="612"/>
    </row>
    <row r="41" spans="1:34" ht="16.350000000000001" customHeight="1" thickBot="1" x14ac:dyDescent="0.2">
      <c r="A41" s="632"/>
      <c r="B41" s="633"/>
      <c r="C41" s="608"/>
      <c r="D41" s="608"/>
      <c r="E41" s="608"/>
      <c r="F41" s="608"/>
      <c r="G41" s="608"/>
      <c r="H41" s="613" t="s">
        <v>182</v>
      </c>
      <c r="I41" s="613"/>
      <c r="J41" s="613"/>
      <c r="K41" s="614"/>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6"/>
    </row>
    <row r="42" spans="1:34" ht="14.45" customHeight="1" x14ac:dyDescent="0.15"/>
    <row r="43" spans="1:34" ht="82.5" customHeight="1" x14ac:dyDescent="0.15">
      <c r="A43" s="605" t="s">
        <v>130</v>
      </c>
      <c r="B43" s="605"/>
      <c r="C43" s="75" t="s">
        <v>183</v>
      </c>
      <c r="D43" s="606" t="s">
        <v>184</v>
      </c>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9"/>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H21"/>
  <sheetViews>
    <sheetView view="pageBreakPreview" zoomScaleNormal="70" zoomScaleSheetLayoutView="100" workbookViewId="0">
      <selection activeCell="C13" sqref="C13:D13"/>
    </sheetView>
  </sheetViews>
  <sheetFormatPr defaultColWidth="8.75" defaultRowHeight="12" x14ac:dyDescent="0.15"/>
  <cols>
    <col min="1" max="34" width="3.125" style="77" customWidth="1"/>
    <col min="35" max="16384" width="8.75" style="77"/>
  </cols>
  <sheetData>
    <row r="1" spans="1:34" ht="36" customHeight="1" x14ac:dyDescent="0.15">
      <c r="A1" s="76" t="s">
        <v>185</v>
      </c>
    </row>
    <row r="2" spans="1:34" ht="15" customHeight="1" thickBot="1" x14ac:dyDescent="0.2">
      <c r="A2" s="78" t="s">
        <v>186</v>
      </c>
    </row>
    <row r="3" spans="1:34" ht="15.6" customHeight="1" x14ac:dyDescent="0.15">
      <c r="A3" s="777" t="s">
        <v>187</v>
      </c>
      <c r="B3" s="778"/>
      <c r="C3" s="778"/>
      <c r="D3" s="778"/>
      <c r="E3" s="778"/>
      <c r="F3" s="778"/>
      <c r="G3" s="779"/>
      <c r="H3" s="755" t="s">
        <v>188</v>
      </c>
      <c r="I3" s="756"/>
      <c r="J3" s="757"/>
      <c r="K3" s="786"/>
      <c r="L3" s="787"/>
      <c r="M3" s="787"/>
      <c r="N3" s="787"/>
      <c r="O3" s="787"/>
      <c r="P3" s="787"/>
      <c r="Q3" s="787"/>
      <c r="R3" s="788"/>
      <c r="S3" s="789" t="s">
        <v>149</v>
      </c>
      <c r="T3" s="789"/>
      <c r="U3" s="790" t="s">
        <v>189</v>
      </c>
      <c r="V3" s="775"/>
      <c r="W3" s="775"/>
      <c r="X3" s="775"/>
      <c r="Y3" s="774"/>
      <c r="Z3" s="774"/>
      <c r="AA3" s="79" t="s">
        <v>190</v>
      </c>
      <c r="AB3" s="774"/>
      <c r="AC3" s="774"/>
      <c r="AD3" s="80" t="s">
        <v>81</v>
      </c>
      <c r="AE3" s="775"/>
      <c r="AF3" s="775"/>
      <c r="AG3" s="775"/>
      <c r="AH3" s="776"/>
    </row>
    <row r="4" spans="1:34" ht="15.6" customHeight="1" x14ac:dyDescent="0.15">
      <c r="A4" s="780"/>
      <c r="B4" s="781"/>
      <c r="C4" s="781"/>
      <c r="D4" s="781"/>
      <c r="E4" s="781"/>
      <c r="F4" s="781"/>
      <c r="G4" s="782"/>
      <c r="H4" s="740" t="s">
        <v>171</v>
      </c>
      <c r="I4" s="741"/>
      <c r="J4" s="742"/>
      <c r="K4" s="743"/>
      <c r="L4" s="744"/>
      <c r="M4" s="744"/>
      <c r="N4" s="744"/>
      <c r="O4" s="744"/>
      <c r="P4" s="744"/>
      <c r="Q4" s="744"/>
      <c r="R4" s="745"/>
      <c r="S4" s="746"/>
      <c r="T4" s="746"/>
      <c r="U4" s="771"/>
      <c r="V4" s="772"/>
      <c r="W4" s="772"/>
      <c r="X4" s="772"/>
      <c r="Y4" s="772"/>
      <c r="Z4" s="772"/>
      <c r="AA4" s="772"/>
      <c r="AB4" s="772"/>
      <c r="AC4" s="772"/>
      <c r="AD4" s="772"/>
      <c r="AE4" s="772"/>
      <c r="AF4" s="772"/>
      <c r="AG4" s="772"/>
      <c r="AH4" s="773"/>
    </row>
    <row r="5" spans="1:34" ht="15.6" customHeight="1" x14ac:dyDescent="0.15">
      <c r="A5" s="780"/>
      <c r="B5" s="781"/>
      <c r="C5" s="781"/>
      <c r="D5" s="781"/>
      <c r="E5" s="781"/>
      <c r="F5" s="781"/>
      <c r="G5" s="782"/>
      <c r="H5" s="740" t="s">
        <v>188</v>
      </c>
      <c r="I5" s="741"/>
      <c r="J5" s="742"/>
      <c r="K5" s="743"/>
      <c r="L5" s="744"/>
      <c r="M5" s="744"/>
      <c r="N5" s="744"/>
      <c r="O5" s="744"/>
      <c r="P5" s="744"/>
      <c r="Q5" s="744"/>
      <c r="R5" s="745"/>
      <c r="S5" s="746" t="s">
        <v>149</v>
      </c>
      <c r="T5" s="746"/>
      <c r="U5" s="748" t="s">
        <v>79</v>
      </c>
      <c r="V5" s="729"/>
      <c r="W5" s="729"/>
      <c r="X5" s="729"/>
      <c r="Y5" s="728"/>
      <c r="Z5" s="728"/>
      <c r="AA5" s="81" t="s">
        <v>190</v>
      </c>
      <c r="AB5" s="728"/>
      <c r="AC5" s="728"/>
      <c r="AD5" s="82" t="s">
        <v>174</v>
      </c>
      <c r="AE5" s="729"/>
      <c r="AF5" s="729"/>
      <c r="AG5" s="729"/>
      <c r="AH5" s="730"/>
    </row>
    <row r="6" spans="1:34" ht="15.6" customHeight="1" x14ac:dyDescent="0.15">
      <c r="A6" s="780"/>
      <c r="B6" s="781"/>
      <c r="C6" s="781"/>
      <c r="D6" s="781"/>
      <c r="E6" s="781"/>
      <c r="F6" s="781"/>
      <c r="G6" s="782"/>
      <c r="H6" s="740" t="s">
        <v>171</v>
      </c>
      <c r="I6" s="741"/>
      <c r="J6" s="742"/>
      <c r="K6" s="743"/>
      <c r="L6" s="744"/>
      <c r="M6" s="744"/>
      <c r="N6" s="744"/>
      <c r="O6" s="744"/>
      <c r="P6" s="744"/>
      <c r="Q6" s="744"/>
      <c r="R6" s="745"/>
      <c r="S6" s="746"/>
      <c r="T6" s="746"/>
      <c r="U6" s="771"/>
      <c r="V6" s="772"/>
      <c r="W6" s="772"/>
      <c r="X6" s="772"/>
      <c r="Y6" s="772"/>
      <c r="Z6" s="772"/>
      <c r="AA6" s="772"/>
      <c r="AB6" s="772"/>
      <c r="AC6" s="772"/>
      <c r="AD6" s="772"/>
      <c r="AE6" s="772"/>
      <c r="AF6" s="772"/>
      <c r="AG6" s="772"/>
      <c r="AH6" s="773"/>
    </row>
    <row r="7" spans="1:34" ht="15.6" customHeight="1" x14ac:dyDescent="0.15">
      <c r="A7" s="780"/>
      <c r="B7" s="781"/>
      <c r="C7" s="781"/>
      <c r="D7" s="781"/>
      <c r="E7" s="781"/>
      <c r="F7" s="781"/>
      <c r="G7" s="782"/>
      <c r="H7" s="740" t="s">
        <v>191</v>
      </c>
      <c r="I7" s="741"/>
      <c r="J7" s="742"/>
      <c r="K7" s="743"/>
      <c r="L7" s="744"/>
      <c r="M7" s="744"/>
      <c r="N7" s="744"/>
      <c r="O7" s="744"/>
      <c r="P7" s="744"/>
      <c r="Q7" s="744"/>
      <c r="R7" s="745"/>
      <c r="S7" s="746" t="s">
        <v>149</v>
      </c>
      <c r="T7" s="746"/>
      <c r="U7" s="748" t="s">
        <v>79</v>
      </c>
      <c r="V7" s="729"/>
      <c r="W7" s="729"/>
      <c r="X7" s="729"/>
      <c r="Y7" s="728"/>
      <c r="Z7" s="728"/>
      <c r="AA7" s="81" t="s">
        <v>190</v>
      </c>
      <c r="AB7" s="728"/>
      <c r="AC7" s="728"/>
      <c r="AD7" s="82" t="s">
        <v>81</v>
      </c>
      <c r="AE7" s="729"/>
      <c r="AF7" s="729"/>
      <c r="AG7" s="729"/>
      <c r="AH7" s="730"/>
    </row>
    <row r="8" spans="1:34" ht="15.6" customHeight="1" x14ac:dyDescent="0.15">
      <c r="A8" s="780"/>
      <c r="B8" s="781"/>
      <c r="C8" s="781"/>
      <c r="D8" s="781"/>
      <c r="E8" s="781"/>
      <c r="F8" s="781"/>
      <c r="G8" s="782"/>
      <c r="H8" s="740" t="s">
        <v>171</v>
      </c>
      <c r="I8" s="741"/>
      <c r="J8" s="742"/>
      <c r="K8" s="743"/>
      <c r="L8" s="744"/>
      <c r="M8" s="744"/>
      <c r="N8" s="744"/>
      <c r="O8" s="744"/>
      <c r="P8" s="744"/>
      <c r="Q8" s="744"/>
      <c r="R8" s="745"/>
      <c r="S8" s="746"/>
      <c r="T8" s="746"/>
      <c r="U8" s="771"/>
      <c r="V8" s="772"/>
      <c r="W8" s="772"/>
      <c r="X8" s="772"/>
      <c r="Y8" s="772"/>
      <c r="Z8" s="772"/>
      <c r="AA8" s="772"/>
      <c r="AB8" s="772"/>
      <c r="AC8" s="772"/>
      <c r="AD8" s="772"/>
      <c r="AE8" s="772"/>
      <c r="AF8" s="772"/>
      <c r="AG8" s="772"/>
      <c r="AH8" s="773"/>
    </row>
    <row r="9" spans="1:34" ht="15.6" customHeight="1" x14ac:dyDescent="0.15">
      <c r="A9" s="780"/>
      <c r="B9" s="781"/>
      <c r="C9" s="781"/>
      <c r="D9" s="781"/>
      <c r="E9" s="781"/>
      <c r="F9" s="781"/>
      <c r="G9" s="782"/>
      <c r="H9" s="740" t="s">
        <v>191</v>
      </c>
      <c r="I9" s="741"/>
      <c r="J9" s="742"/>
      <c r="K9" s="743"/>
      <c r="L9" s="744"/>
      <c r="M9" s="744"/>
      <c r="N9" s="744"/>
      <c r="O9" s="744"/>
      <c r="P9" s="744"/>
      <c r="Q9" s="744"/>
      <c r="R9" s="745"/>
      <c r="S9" s="746" t="s">
        <v>149</v>
      </c>
      <c r="T9" s="746"/>
      <c r="U9" s="748" t="s">
        <v>189</v>
      </c>
      <c r="V9" s="729"/>
      <c r="W9" s="729"/>
      <c r="X9" s="729"/>
      <c r="Y9" s="728"/>
      <c r="Z9" s="728"/>
      <c r="AA9" s="81" t="s">
        <v>169</v>
      </c>
      <c r="AB9" s="728"/>
      <c r="AC9" s="728"/>
      <c r="AD9" s="82" t="s">
        <v>103</v>
      </c>
      <c r="AE9" s="729"/>
      <c r="AF9" s="729"/>
      <c r="AG9" s="729"/>
      <c r="AH9" s="730"/>
    </row>
    <row r="10" spans="1:34" ht="15.6" customHeight="1" thickBot="1" x14ac:dyDescent="0.2">
      <c r="A10" s="783"/>
      <c r="B10" s="784"/>
      <c r="C10" s="784"/>
      <c r="D10" s="784"/>
      <c r="E10" s="784"/>
      <c r="F10" s="784"/>
      <c r="G10" s="785"/>
      <c r="H10" s="731" t="s">
        <v>171</v>
      </c>
      <c r="I10" s="732"/>
      <c r="J10" s="733"/>
      <c r="K10" s="734"/>
      <c r="L10" s="735"/>
      <c r="M10" s="735"/>
      <c r="N10" s="735"/>
      <c r="O10" s="735"/>
      <c r="P10" s="735"/>
      <c r="Q10" s="735"/>
      <c r="R10" s="736"/>
      <c r="S10" s="747"/>
      <c r="T10" s="747"/>
      <c r="U10" s="737"/>
      <c r="V10" s="738"/>
      <c r="W10" s="738"/>
      <c r="X10" s="738"/>
      <c r="Y10" s="738"/>
      <c r="Z10" s="738"/>
      <c r="AA10" s="738"/>
      <c r="AB10" s="738"/>
      <c r="AC10" s="738"/>
      <c r="AD10" s="738"/>
      <c r="AE10" s="738"/>
      <c r="AF10" s="738"/>
      <c r="AG10" s="738"/>
      <c r="AH10" s="739"/>
    </row>
    <row r="11" spans="1:34" ht="26.1" customHeight="1" x14ac:dyDescent="0.1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row>
    <row r="12" spans="1:34" s="85" customFormat="1" ht="14.25" x14ac:dyDescent="0.15">
      <c r="A12" s="84" t="s">
        <v>177</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row>
    <row r="13" spans="1:34" s="85" customFormat="1" ht="15" thickBot="1" x14ac:dyDescent="0.2">
      <c r="A13" s="86" t="s">
        <v>192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34" ht="16.350000000000001" customHeight="1" x14ac:dyDescent="0.15">
      <c r="A14" s="749" t="s">
        <v>193</v>
      </c>
      <c r="B14" s="750"/>
      <c r="C14" s="755" t="s">
        <v>191</v>
      </c>
      <c r="D14" s="756"/>
      <c r="E14" s="756"/>
      <c r="F14" s="756"/>
      <c r="G14" s="757"/>
      <c r="H14" s="758"/>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60"/>
    </row>
    <row r="15" spans="1:34" ht="27.95" customHeight="1" x14ac:dyDescent="0.15">
      <c r="A15" s="751"/>
      <c r="B15" s="752"/>
      <c r="C15" s="761" t="s">
        <v>142</v>
      </c>
      <c r="D15" s="761"/>
      <c r="E15" s="761"/>
      <c r="F15" s="761"/>
      <c r="G15" s="761"/>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3"/>
    </row>
    <row r="16" spans="1:34" ht="15.75" customHeight="1" x14ac:dyDescent="0.15">
      <c r="A16" s="751"/>
      <c r="B16" s="752"/>
      <c r="C16" s="761" t="s">
        <v>69</v>
      </c>
      <c r="D16" s="761"/>
      <c r="E16" s="761"/>
      <c r="F16" s="761"/>
      <c r="G16" s="761"/>
      <c r="H16" s="748" t="s">
        <v>189</v>
      </c>
      <c r="I16" s="729"/>
      <c r="J16" s="729"/>
      <c r="K16" s="729"/>
      <c r="L16" s="728"/>
      <c r="M16" s="728"/>
      <c r="N16" s="81" t="s">
        <v>190</v>
      </c>
      <c r="O16" s="728"/>
      <c r="P16" s="728"/>
      <c r="Q16" s="82" t="s">
        <v>81</v>
      </c>
      <c r="R16" s="729"/>
      <c r="S16" s="729"/>
      <c r="T16" s="729"/>
      <c r="U16" s="729"/>
      <c r="V16" s="729"/>
      <c r="W16" s="729"/>
      <c r="X16" s="729"/>
      <c r="Y16" s="729"/>
      <c r="Z16" s="729"/>
      <c r="AA16" s="729"/>
      <c r="AB16" s="729"/>
      <c r="AC16" s="729"/>
      <c r="AD16" s="729"/>
      <c r="AE16" s="729"/>
      <c r="AF16" s="729"/>
      <c r="AG16" s="729"/>
      <c r="AH16" s="730"/>
    </row>
    <row r="17" spans="1:34" ht="15.75" customHeight="1" x14ac:dyDescent="0.15">
      <c r="A17" s="751"/>
      <c r="B17" s="752"/>
      <c r="C17" s="761"/>
      <c r="D17" s="761"/>
      <c r="E17" s="761"/>
      <c r="F17" s="761"/>
      <c r="G17" s="761"/>
      <c r="H17" s="764"/>
      <c r="I17" s="765"/>
      <c r="J17" s="765"/>
      <c r="K17" s="765"/>
      <c r="L17" s="87" t="s">
        <v>82</v>
      </c>
      <c r="M17" s="87" t="s">
        <v>83</v>
      </c>
      <c r="N17" s="765"/>
      <c r="O17" s="765"/>
      <c r="P17" s="765"/>
      <c r="Q17" s="765"/>
      <c r="R17" s="765"/>
      <c r="S17" s="765"/>
      <c r="T17" s="765"/>
      <c r="U17" s="765"/>
      <c r="V17" s="87" t="s">
        <v>84</v>
      </c>
      <c r="W17" s="87" t="s">
        <v>85</v>
      </c>
      <c r="X17" s="765"/>
      <c r="Y17" s="765"/>
      <c r="Z17" s="765"/>
      <c r="AA17" s="765"/>
      <c r="AB17" s="765"/>
      <c r="AC17" s="765"/>
      <c r="AD17" s="765"/>
      <c r="AE17" s="765"/>
      <c r="AF17" s="765"/>
      <c r="AG17" s="765"/>
      <c r="AH17" s="766"/>
    </row>
    <row r="18" spans="1:34" ht="15.75" customHeight="1" x14ac:dyDescent="0.15">
      <c r="A18" s="751"/>
      <c r="B18" s="752"/>
      <c r="C18" s="761"/>
      <c r="D18" s="761"/>
      <c r="E18" s="761"/>
      <c r="F18" s="761"/>
      <c r="G18" s="761"/>
      <c r="H18" s="764"/>
      <c r="I18" s="765"/>
      <c r="J18" s="765"/>
      <c r="K18" s="765"/>
      <c r="L18" s="87" t="s">
        <v>86</v>
      </c>
      <c r="M18" s="87" t="s">
        <v>87</v>
      </c>
      <c r="N18" s="765"/>
      <c r="O18" s="765"/>
      <c r="P18" s="765"/>
      <c r="Q18" s="765"/>
      <c r="R18" s="765"/>
      <c r="S18" s="765"/>
      <c r="T18" s="765"/>
      <c r="U18" s="765"/>
      <c r="V18" s="87" t="s">
        <v>88</v>
      </c>
      <c r="W18" s="87" t="s">
        <v>89</v>
      </c>
      <c r="X18" s="765"/>
      <c r="Y18" s="765"/>
      <c r="Z18" s="765"/>
      <c r="AA18" s="765"/>
      <c r="AB18" s="765"/>
      <c r="AC18" s="765"/>
      <c r="AD18" s="765"/>
      <c r="AE18" s="765"/>
      <c r="AF18" s="765"/>
      <c r="AG18" s="765"/>
      <c r="AH18" s="766"/>
    </row>
    <row r="19" spans="1:34" ht="18.95" customHeight="1" x14ac:dyDescent="0.15">
      <c r="A19" s="751"/>
      <c r="B19" s="752"/>
      <c r="C19" s="761"/>
      <c r="D19" s="761"/>
      <c r="E19" s="761"/>
      <c r="F19" s="761"/>
      <c r="G19" s="761"/>
      <c r="H19" s="767"/>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9"/>
    </row>
    <row r="20" spans="1:34" ht="16.350000000000001" customHeight="1" x14ac:dyDescent="0.15">
      <c r="A20" s="751"/>
      <c r="B20" s="752"/>
      <c r="C20" s="761" t="s">
        <v>144</v>
      </c>
      <c r="D20" s="761"/>
      <c r="E20" s="761"/>
      <c r="F20" s="761"/>
      <c r="G20" s="761"/>
      <c r="H20" s="718" t="s">
        <v>91</v>
      </c>
      <c r="I20" s="719"/>
      <c r="J20" s="720"/>
      <c r="K20" s="88"/>
      <c r="L20" s="89"/>
      <c r="M20" s="89"/>
      <c r="N20" s="89"/>
      <c r="O20" s="89"/>
      <c r="P20" s="89"/>
      <c r="Q20" s="89" t="s">
        <v>145</v>
      </c>
      <c r="R20" s="89"/>
      <c r="S20" s="89"/>
      <c r="T20" s="89"/>
      <c r="U20" s="90"/>
      <c r="V20" s="718" t="s">
        <v>93</v>
      </c>
      <c r="W20" s="719"/>
      <c r="X20" s="720"/>
      <c r="Y20" s="721"/>
      <c r="Z20" s="722"/>
      <c r="AA20" s="722"/>
      <c r="AB20" s="722"/>
      <c r="AC20" s="722"/>
      <c r="AD20" s="722"/>
      <c r="AE20" s="722"/>
      <c r="AF20" s="722"/>
      <c r="AG20" s="722"/>
      <c r="AH20" s="723"/>
    </row>
    <row r="21" spans="1:34" ht="16.350000000000001" customHeight="1" thickBot="1" x14ac:dyDescent="0.2">
      <c r="A21" s="753"/>
      <c r="B21" s="754"/>
      <c r="C21" s="770"/>
      <c r="D21" s="770"/>
      <c r="E21" s="770"/>
      <c r="F21" s="770"/>
      <c r="G21" s="770"/>
      <c r="H21" s="724" t="s">
        <v>194</v>
      </c>
      <c r="I21" s="724"/>
      <c r="J21" s="724"/>
      <c r="K21" s="725"/>
      <c r="L21" s="726"/>
      <c r="M21" s="726"/>
      <c r="N21" s="726"/>
      <c r="O21" s="726"/>
      <c r="P21" s="726"/>
      <c r="Q21" s="726"/>
      <c r="R21" s="726"/>
      <c r="S21" s="726"/>
      <c r="T21" s="726"/>
      <c r="U21" s="726"/>
      <c r="V21" s="726"/>
      <c r="W21" s="726"/>
      <c r="X21" s="726"/>
      <c r="Y21" s="726"/>
      <c r="Z21" s="726"/>
      <c r="AA21" s="726"/>
      <c r="AB21" s="726"/>
      <c r="AC21" s="726"/>
      <c r="AD21" s="726"/>
      <c r="AE21" s="726"/>
      <c r="AF21" s="726"/>
      <c r="AG21" s="726"/>
      <c r="AH21" s="72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9"/>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F57"/>
  <sheetViews>
    <sheetView showGridLines="0" view="pageBreakPreview" zoomScale="55" zoomScaleNormal="55" zoomScaleSheetLayoutView="55" workbookViewId="0">
      <selection activeCell="P13" sqref="P13"/>
    </sheetView>
  </sheetViews>
  <sheetFormatPr defaultColWidth="4.5" defaultRowHeight="20.25" customHeight="1" x14ac:dyDescent="0.15"/>
  <cols>
    <col min="1" max="1" width="1.375" style="134" customWidth="1"/>
    <col min="2" max="56" width="5.625" style="134" customWidth="1"/>
    <col min="57" max="16384" width="4.5" style="134"/>
  </cols>
  <sheetData>
    <row r="1" spans="1:57" s="96" customFormat="1" ht="20.25" customHeight="1" x14ac:dyDescent="0.15">
      <c r="A1" s="91"/>
      <c r="B1" s="91"/>
      <c r="C1" s="92" t="s">
        <v>195</v>
      </c>
      <c r="D1" s="92"/>
      <c r="E1" s="91"/>
      <c r="F1" s="91"/>
      <c r="G1" s="93" t="s">
        <v>196</v>
      </c>
      <c r="H1" s="91"/>
      <c r="I1" s="91"/>
      <c r="J1" s="92"/>
      <c r="K1" s="92"/>
      <c r="L1" s="92"/>
      <c r="M1" s="92"/>
      <c r="N1" s="91"/>
      <c r="O1" s="91"/>
      <c r="P1" s="91"/>
      <c r="Q1" s="91"/>
      <c r="R1" s="91"/>
      <c r="S1" s="91"/>
      <c r="T1" s="91"/>
      <c r="U1" s="91"/>
      <c r="V1" s="91"/>
      <c r="W1" s="91"/>
      <c r="X1" s="91"/>
      <c r="Y1" s="91"/>
      <c r="Z1" s="91"/>
      <c r="AA1" s="91"/>
      <c r="AB1" s="91"/>
      <c r="AC1" s="91"/>
      <c r="AD1" s="91"/>
      <c r="AE1" s="91"/>
      <c r="AF1" s="91"/>
      <c r="AG1" s="91"/>
      <c r="AH1" s="91"/>
      <c r="AI1" s="91"/>
      <c r="AJ1" s="91"/>
      <c r="AK1" s="94" t="s">
        <v>197</v>
      </c>
      <c r="AL1" s="94" t="s">
        <v>198</v>
      </c>
      <c r="AM1" s="918" t="s">
        <v>199</v>
      </c>
      <c r="AN1" s="918"/>
      <c r="AO1" s="918"/>
      <c r="AP1" s="918"/>
      <c r="AQ1" s="918"/>
      <c r="AR1" s="918"/>
      <c r="AS1" s="918"/>
      <c r="AT1" s="918"/>
      <c r="AU1" s="918"/>
      <c r="AV1" s="918"/>
      <c r="AW1" s="918"/>
      <c r="AX1" s="918"/>
      <c r="AY1" s="918"/>
      <c r="AZ1" s="918"/>
      <c r="BA1" s="918"/>
      <c r="BB1" s="95" t="s">
        <v>200</v>
      </c>
      <c r="BC1" s="91"/>
      <c r="BD1" s="91"/>
    </row>
    <row r="2" spans="1:57" s="99" customFormat="1" ht="20.25" customHeight="1" x14ac:dyDescent="0.15">
      <c r="A2" s="97"/>
      <c r="B2" s="97"/>
      <c r="C2" s="97"/>
      <c r="D2" s="93"/>
      <c r="E2" s="97"/>
      <c r="F2" s="97"/>
      <c r="G2" s="97"/>
      <c r="H2" s="93"/>
      <c r="I2" s="94"/>
      <c r="J2" s="94"/>
      <c r="K2" s="94"/>
      <c r="L2" s="94"/>
      <c r="M2" s="94"/>
      <c r="N2" s="97"/>
      <c r="O2" s="97"/>
      <c r="P2" s="97"/>
      <c r="Q2" s="97"/>
      <c r="R2" s="97"/>
      <c r="S2" s="97"/>
      <c r="T2" s="94" t="s">
        <v>201</v>
      </c>
      <c r="U2" s="919">
        <v>6</v>
      </c>
      <c r="V2" s="919"/>
      <c r="W2" s="94" t="s">
        <v>198</v>
      </c>
      <c r="X2" s="920">
        <f>IF(U2=0,"",YEAR(DATE(2018+U2,1,1)))</f>
        <v>2024</v>
      </c>
      <c r="Y2" s="920"/>
      <c r="Z2" s="97" t="s">
        <v>202</v>
      </c>
      <c r="AA2" s="97" t="s">
        <v>204</v>
      </c>
      <c r="AB2" s="919">
        <v>4</v>
      </c>
      <c r="AC2" s="919"/>
      <c r="AD2" s="97" t="s">
        <v>206</v>
      </c>
      <c r="AE2" s="97"/>
      <c r="AF2" s="97"/>
      <c r="AG2" s="97"/>
      <c r="AH2" s="97"/>
      <c r="AI2" s="97"/>
      <c r="AJ2" s="95"/>
      <c r="AK2" s="94" t="s">
        <v>207</v>
      </c>
      <c r="AL2" s="94" t="s">
        <v>208</v>
      </c>
      <c r="AM2" s="919"/>
      <c r="AN2" s="919"/>
      <c r="AO2" s="919"/>
      <c r="AP2" s="919"/>
      <c r="AQ2" s="919"/>
      <c r="AR2" s="919"/>
      <c r="AS2" s="919"/>
      <c r="AT2" s="919"/>
      <c r="AU2" s="919"/>
      <c r="AV2" s="919"/>
      <c r="AW2" s="919"/>
      <c r="AX2" s="919"/>
      <c r="AY2" s="919"/>
      <c r="AZ2" s="919"/>
      <c r="BA2" s="919"/>
      <c r="BB2" s="95" t="s">
        <v>200</v>
      </c>
      <c r="BC2" s="94"/>
      <c r="BD2" s="94"/>
      <c r="BE2" s="98"/>
    </row>
    <row r="3" spans="1:57" s="99" customFormat="1" ht="20.25" customHeight="1" x14ac:dyDescent="0.15">
      <c r="A3" s="97"/>
      <c r="B3" s="97"/>
      <c r="C3" s="97"/>
      <c r="D3" s="93"/>
      <c r="E3" s="97"/>
      <c r="F3" s="97"/>
      <c r="G3" s="97"/>
      <c r="H3" s="93"/>
      <c r="I3" s="94"/>
      <c r="J3" s="94"/>
      <c r="K3" s="94"/>
      <c r="L3" s="94"/>
      <c r="M3" s="94"/>
      <c r="N3" s="97"/>
      <c r="O3" s="97"/>
      <c r="P3" s="97"/>
      <c r="Q3" s="97"/>
      <c r="R3" s="97"/>
      <c r="S3" s="97"/>
      <c r="T3" s="100"/>
      <c r="U3" s="101"/>
      <c r="V3" s="101"/>
      <c r="W3" s="102"/>
      <c r="X3" s="101"/>
      <c r="Y3" s="101"/>
      <c r="Z3" s="103"/>
      <c r="AA3" s="103"/>
      <c r="AB3" s="101"/>
      <c r="AC3" s="101"/>
      <c r="AD3" s="104"/>
      <c r="AE3" s="97"/>
      <c r="AF3" s="97"/>
      <c r="AG3" s="97"/>
      <c r="AH3" s="97"/>
      <c r="AI3" s="97"/>
      <c r="AJ3" s="95"/>
      <c r="AK3" s="94"/>
      <c r="AL3" s="94"/>
      <c r="AM3" s="105"/>
      <c r="AN3" s="105"/>
      <c r="AO3" s="105"/>
      <c r="AP3" s="105"/>
      <c r="AQ3" s="105"/>
      <c r="AR3" s="105"/>
      <c r="AS3" s="105"/>
      <c r="AT3" s="105"/>
      <c r="AU3" s="105"/>
      <c r="AV3" s="105"/>
      <c r="AW3" s="105"/>
      <c r="AX3" s="105"/>
      <c r="AY3" s="106" t="s">
        <v>209</v>
      </c>
      <c r="AZ3" s="921" t="s">
        <v>210</v>
      </c>
      <c r="BA3" s="921"/>
      <c r="BB3" s="921"/>
      <c r="BC3" s="921"/>
      <c r="BD3" s="94"/>
      <c r="BE3" s="98"/>
    </row>
    <row r="4" spans="1:57" s="99" customFormat="1" ht="20.25" customHeight="1" x14ac:dyDescent="0.15">
      <c r="A4" s="97"/>
      <c r="B4" s="107"/>
      <c r="C4" s="107"/>
      <c r="D4" s="107"/>
      <c r="E4" s="107"/>
      <c r="F4" s="107"/>
      <c r="G4" s="107"/>
      <c r="H4" s="107"/>
      <c r="I4" s="107"/>
      <c r="J4" s="108"/>
      <c r="K4" s="109"/>
      <c r="L4" s="109"/>
      <c r="M4" s="109"/>
      <c r="N4" s="109"/>
      <c r="O4" s="109"/>
      <c r="P4" s="110"/>
      <c r="Q4" s="109"/>
      <c r="R4" s="109"/>
      <c r="S4" s="111"/>
      <c r="T4" s="97"/>
      <c r="U4" s="97"/>
      <c r="V4" s="97"/>
      <c r="W4" s="97"/>
      <c r="X4" s="97"/>
      <c r="Y4" s="97"/>
      <c r="Z4" s="103"/>
      <c r="AA4" s="103"/>
      <c r="AB4" s="101"/>
      <c r="AC4" s="101"/>
      <c r="AD4" s="104"/>
      <c r="AE4" s="97"/>
      <c r="AF4" s="97"/>
      <c r="AG4" s="97"/>
      <c r="AH4" s="97"/>
      <c r="AI4" s="97"/>
      <c r="AJ4" s="95"/>
      <c r="AK4" s="94"/>
      <c r="AL4" s="94"/>
      <c r="AM4" s="105"/>
      <c r="AN4" s="105"/>
      <c r="AO4" s="105"/>
      <c r="AP4" s="105"/>
      <c r="AQ4" s="105"/>
      <c r="AR4" s="105"/>
      <c r="AS4" s="105"/>
      <c r="AT4" s="105"/>
      <c r="AU4" s="105"/>
      <c r="AV4" s="105"/>
      <c r="AW4" s="105"/>
      <c r="AX4" s="105"/>
      <c r="AY4" s="106" t="s">
        <v>211</v>
      </c>
      <c r="AZ4" s="921" t="s">
        <v>212</v>
      </c>
      <c r="BA4" s="921"/>
      <c r="BB4" s="921"/>
      <c r="BC4" s="921"/>
      <c r="BD4" s="94"/>
      <c r="BE4" s="98"/>
    </row>
    <row r="5" spans="1:57" s="99" customFormat="1" ht="20.25" customHeight="1" x14ac:dyDescent="0.15">
      <c r="A5" s="97"/>
      <c r="B5" s="112"/>
      <c r="C5" s="112"/>
      <c r="D5" s="112"/>
      <c r="E5" s="112"/>
      <c r="F5" s="112"/>
      <c r="G5" s="112"/>
      <c r="H5" s="112"/>
      <c r="I5" s="112"/>
      <c r="J5" s="113"/>
      <c r="K5" s="114"/>
      <c r="L5" s="115"/>
      <c r="M5" s="115"/>
      <c r="N5" s="115"/>
      <c r="O5" s="115"/>
      <c r="P5" s="112"/>
      <c r="Q5" s="116"/>
      <c r="R5" s="116"/>
      <c r="S5" s="117"/>
      <c r="T5" s="97"/>
      <c r="U5" s="97"/>
      <c r="V5" s="97"/>
      <c r="W5" s="97"/>
      <c r="X5" s="97"/>
      <c r="Y5" s="97"/>
      <c r="Z5" s="103"/>
      <c r="AA5" s="103"/>
      <c r="AB5" s="101"/>
      <c r="AC5" s="101"/>
      <c r="AD5" s="118"/>
      <c r="AE5" s="118"/>
      <c r="AF5" s="118"/>
      <c r="AG5" s="118"/>
      <c r="AH5" s="97"/>
      <c r="AI5" s="97"/>
      <c r="AJ5" s="118" t="s">
        <v>213</v>
      </c>
      <c r="AK5" s="118"/>
      <c r="AL5" s="118"/>
      <c r="AM5" s="118"/>
      <c r="AN5" s="118"/>
      <c r="AO5" s="118"/>
      <c r="AP5" s="118"/>
      <c r="AQ5" s="118"/>
      <c r="AR5" s="107"/>
      <c r="AS5" s="107"/>
      <c r="AT5" s="119"/>
      <c r="AU5" s="118"/>
      <c r="AV5" s="935">
        <v>40</v>
      </c>
      <c r="AW5" s="936"/>
      <c r="AX5" s="119" t="s">
        <v>214</v>
      </c>
      <c r="AY5" s="118"/>
      <c r="AZ5" s="935">
        <v>160</v>
      </c>
      <c r="BA5" s="936"/>
      <c r="BB5" s="119" t="s">
        <v>215</v>
      </c>
      <c r="BC5" s="118"/>
      <c r="BD5" s="97"/>
      <c r="BE5" s="98"/>
    </row>
    <row r="6" spans="1:57" s="99" customFormat="1" ht="20.25" customHeight="1" x14ac:dyDescent="0.15">
      <c r="A6" s="97"/>
      <c r="B6" s="112"/>
      <c r="C6" s="112"/>
      <c r="D6" s="112"/>
      <c r="E6" s="112"/>
      <c r="F6" s="112"/>
      <c r="G6" s="112"/>
      <c r="H6" s="112"/>
      <c r="I6" s="112"/>
      <c r="J6" s="112"/>
      <c r="K6" s="120"/>
      <c r="L6" s="120"/>
      <c r="M6" s="120"/>
      <c r="N6" s="112"/>
      <c r="O6" s="121"/>
      <c r="P6" s="122"/>
      <c r="Q6" s="122"/>
      <c r="R6" s="123"/>
      <c r="S6" s="124"/>
      <c r="T6" s="97"/>
      <c r="U6" s="97"/>
      <c r="V6" s="97"/>
      <c r="W6" s="97"/>
      <c r="X6" s="97"/>
      <c r="Y6" s="97"/>
      <c r="Z6" s="103"/>
      <c r="AA6" s="103"/>
      <c r="AB6" s="101"/>
      <c r="AC6" s="101"/>
      <c r="AD6" s="125"/>
      <c r="AE6" s="91"/>
      <c r="AF6" s="91"/>
      <c r="AG6" s="91"/>
      <c r="AH6" s="97"/>
      <c r="AI6" s="97"/>
      <c r="AJ6" s="97"/>
      <c r="AK6" s="97"/>
      <c r="AL6" s="91"/>
      <c r="AM6" s="91"/>
      <c r="AN6" s="126"/>
      <c r="AO6" s="127"/>
      <c r="AP6" s="127"/>
      <c r="AQ6" s="128"/>
      <c r="AR6" s="128"/>
      <c r="AS6" s="128"/>
      <c r="AT6" s="128"/>
      <c r="AU6" s="128"/>
      <c r="AV6" s="128"/>
      <c r="AW6" s="118" t="s">
        <v>216</v>
      </c>
      <c r="AX6" s="118"/>
      <c r="AY6" s="118"/>
      <c r="AZ6" s="937">
        <f>DAY(EOMONTH(DATE(X2,AB2,1),0))</f>
        <v>30</v>
      </c>
      <c r="BA6" s="938"/>
      <c r="BB6" s="119" t="s">
        <v>218</v>
      </c>
      <c r="BC6" s="97"/>
      <c r="BD6" s="97"/>
      <c r="BE6" s="98"/>
    </row>
    <row r="7" spans="1:57" ht="20.25" customHeight="1" thickBot="1" x14ac:dyDescent="0.2">
      <c r="A7" s="129"/>
      <c r="B7" s="129"/>
      <c r="C7" s="130"/>
      <c r="D7" s="130"/>
      <c r="E7" s="129"/>
      <c r="F7" s="129"/>
      <c r="G7" s="131"/>
      <c r="H7" s="129"/>
      <c r="I7" s="129"/>
      <c r="J7" s="129"/>
      <c r="K7" s="129"/>
      <c r="L7" s="129"/>
      <c r="M7" s="129"/>
      <c r="N7" s="129"/>
      <c r="O7" s="129"/>
      <c r="P7" s="129"/>
      <c r="Q7" s="129"/>
      <c r="R7" s="129"/>
      <c r="S7" s="130"/>
      <c r="T7" s="129"/>
      <c r="U7" s="129"/>
      <c r="V7" s="129"/>
      <c r="W7" s="129"/>
      <c r="X7" s="129"/>
      <c r="Y7" s="129"/>
      <c r="Z7" s="129"/>
      <c r="AA7" s="129"/>
      <c r="AB7" s="129"/>
      <c r="AC7" s="129"/>
      <c r="AD7" s="129"/>
      <c r="AE7" s="129"/>
      <c r="AF7" s="129"/>
      <c r="AG7" s="129"/>
      <c r="AH7" s="129"/>
      <c r="AI7" s="129"/>
      <c r="AJ7" s="130"/>
      <c r="AK7" s="129"/>
      <c r="AL7" s="129"/>
      <c r="AM7" s="129"/>
      <c r="AN7" s="129"/>
      <c r="AO7" s="129"/>
      <c r="AP7" s="129"/>
      <c r="AQ7" s="129"/>
      <c r="AR7" s="129"/>
      <c r="AS7" s="129"/>
      <c r="AT7" s="129"/>
      <c r="AU7" s="129"/>
      <c r="AV7" s="129"/>
      <c r="AW7" s="129"/>
      <c r="AX7" s="129"/>
      <c r="AY7" s="129"/>
      <c r="AZ7" s="129"/>
      <c r="BA7" s="129"/>
      <c r="BB7" s="129"/>
      <c r="BC7" s="132"/>
      <c r="BD7" s="132"/>
      <c r="BE7" s="133"/>
    </row>
    <row r="8" spans="1:57" ht="20.25" customHeight="1" thickBot="1" x14ac:dyDescent="0.2">
      <c r="A8" s="129"/>
      <c r="B8" s="901" t="s">
        <v>219</v>
      </c>
      <c r="C8" s="904" t="s">
        <v>220</v>
      </c>
      <c r="D8" s="905"/>
      <c r="E8" s="910" t="s">
        <v>221</v>
      </c>
      <c r="F8" s="905"/>
      <c r="G8" s="910" t="s">
        <v>222</v>
      </c>
      <c r="H8" s="904"/>
      <c r="I8" s="904"/>
      <c r="J8" s="904"/>
      <c r="K8" s="905"/>
      <c r="L8" s="910" t="s">
        <v>223</v>
      </c>
      <c r="M8" s="904"/>
      <c r="N8" s="904"/>
      <c r="O8" s="913"/>
      <c r="P8" s="916" t="s">
        <v>224</v>
      </c>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22" t="str">
        <f>IF(AZ3="４週","(9)1～4週目の勤務時間数合計","(9)1か月の勤務時間数合計")</f>
        <v>(9)1～4週目の勤務時間数合計</v>
      </c>
      <c r="AV8" s="923"/>
      <c r="AW8" s="922" t="s">
        <v>225</v>
      </c>
      <c r="AX8" s="923"/>
      <c r="AY8" s="930" t="s">
        <v>226</v>
      </c>
      <c r="AZ8" s="930"/>
      <c r="BA8" s="930"/>
      <c r="BB8" s="930"/>
      <c r="BC8" s="930"/>
      <c r="BD8" s="930"/>
    </row>
    <row r="9" spans="1:57" ht="20.25" customHeight="1" thickBot="1" x14ac:dyDescent="0.2">
      <c r="A9" s="129"/>
      <c r="B9" s="902"/>
      <c r="C9" s="906"/>
      <c r="D9" s="907"/>
      <c r="E9" s="911"/>
      <c r="F9" s="907"/>
      <c r="G9" s="911"/>
      <c r="H9" s="906"/>
      <c r="I9" s="906"/>
      <c r="J9" s="906"/>
      <c r="K9" s="907"/>
      <c r="L9" s="911"/>
      <c r="M9" s="906"/>
      <c r="N9" s="906"/>
      <c r="O9" s="914"/>
      <c r="P9" s="932" t="s">
        <v>227</v>
      </c>
      <c r="Q9" s="933"/>
      <c r="R9" s="933"/>
      <c r="S9" s="933"/>
      <c r="T9" s="933"/>
      <c r="U9" s="933"/>
      <c r="V9" s="934"/>
      <c r="W9" s="932" t="s">
        <v>228</v>
      </c>
      <c r="X9" s="933"/>
      <c r="Y9" s="933"/>
      <c r="Z9" s="933"/>
      <c r="AA9" s="933"/>
      <c r="AB9" s="933"/>
      <c r="AC9" s="934"/>
      <c r="AD9" s="932" t="s">
        <v>229</v>
      </c>
      <c r="AE9" s="933"/>
      <c r="AF9" s="933"/>
      <c r="AG9" s="933"/>
      <c r="AH9" s="933"/>
      <c r="AI9" s="933"/>
      <c r="AJ9" s="934"/>
      <c r="AK9" s="932" t="s">
        <v>230</v>
      </c>
      <c r="AL9" s="933"/>
      <c r="AM9" s="933"/>
      <c r="AN9" s="933"/>
      <c r="AO9" s="933"/>
      <c r="AP9" s="933"/>
      <c r="AQ9" s="934"/>
      <c r="AR9" s="932" t="s">
        <v>231</v>
      </c>
      <c r="AS9" s="933"/>
      <c r="AT9" s="934"/>
      <c r="AU9" s="924"/>
      <c r="AV9" s="925"/>
      <c r="AW9" s="924"/>
      <c r="AX9" s="925"/>
      <c r="AY9" s="930"/>
      <c r="AZ9" s="930"/>
      <c r="BA9" s="930"/>
      <c r="BB9" s="930"/>
      <c r="BC9" s="930"/>
      <c r="BD9" s="930"/>
    </row>
    <row r="10" spans="1:57" ht="20.25" customHeight="1" thickBot="1" x14ac:dyDescent="0.2">
      <c r="A10" s="129"/>
      <c r="B10" s="902"/>
      <c r="C10" s="906"/>
      <c r="D10" s="907"/>
      <c r="E10" s="911"/>
      <c r="F10" s="907"/>
      <c r="G10" s="911"/>
      <c r="H10" s="906"/>
      <c r="I10" s="906"/>
      <c r="J10" s="906"/>
      <c r="K10" s="907"/>
      <c r="L10" s="911"/>
      <c r="M10" s="906"/>
      <c r="N10" s="906"/>
      <c r="O10" s="914"/>
      <c r="P10" s="135">
        <f>DAY(DATE($X$2,$AB$2,1))</f>
        <v>1</v>
      </c>
      <c r="Q10" s="136">
        <f>DAY(DATE($X$2,$AB$2,2))</f>
        <v>2</v>
      </c>
      <c r="R10" s="136">
        <f>DAY(DATE($X$2,$AB$2,3))</f>
        <v>3</v>
      </c>
      <c r="S10" s="136">
        <f>DAY(DATE($X$2,$AB$2,4))</f>
        <v>4</v>
      </c>
      <c r="T10" s="136">
        <f>DAY(DATE($X$2,$AB$2,5))</f>
        <v>5</v>
      </c>
      <c r="U10" s="136">
        <f>DAY(DATE($X$2,$AB$2,6))</f>
        <v>6</v>
      </c>
      <c r="V10" s="137">
        <f>DAY(DATE($X$2,$AB$2,7))</f>
        <v>7</v>
      </c>
      <c r="W10" s="135">
        <f>DAY(DATE($X$2,$AB$2,8))</f>
        <v>8</v>
      </c>
      <c r="X10" s="136">
        <f>DAY(DATE($X$2,$AB$2,9))</f>
        <v>9</v>
      </c>
      <c r="Y10" s="136">
        <f>DAY(DATE($X$2,$AB$2,10))</f>
        <v>10</v>
      </c>
      <c r="Z10" s="136">
        <f>DAY(DATE($X$2,$AB$2,11))</f>
        <v>11</v>
      </c>
      <c r="AA10" s="136">
        <f>DAY(DATE($X$2,$AB$2,12))</f>
        <v>12</v>
      </c>
      <c r="AB10" s="136">
        <f>DAY(DATE($X$2,$AB$2,13))</f>
        <v>13</v>
      </c>
      <c r="AC10" s="137">
        <f>DAY(DATE($X$2,$AB$2,14))</f>
        <v>14</v>
      </c>
      <c r="AD10" s="135">
        <f>DAY(DATE($X$2,$AB$2,15))</f>
        <v>15</v>
      </c>
      <c r="AE10" s="136">
        <f>DAY(DATE($X$2,$AB$2,16))</f>
        <v>16</v>
      </c>
      <c r="AF10" s="136">
        <f>DAY(DATE($X$2,$AB$2,17))</f>
        <v>17</v>
      </c>
      <c r="AG10" s="136">
        <f>DAY(DATE($X$2,$AB$2,18))</f>
        <v>18</v>
      </c>
      <c r="AH10" s="136">
        <f>DAY(DATE($X$2,$AB$2,19))</f>
        <v>19</v>
      </c>
      <c r="AI10" s="136">
        <f>DAY(DATE($X$2,$AB$2,20))</f>
        <v>20</v>
      </c>
      <c r="AJ10" s="137">
        <f>DAY(DATE($X$2,$AB$2,21))</f>
        <v>21</v>
      </c>
      <c r="AK10" s="135">
        <f>DAY(DATE($X$2,$AB$2,22))</f>
        <v>22</v>
      </c>
      <c r="AL10" s="136">
        <f>DAY(DATE($X$2,$AB$2,23))</f>
        <v>23</v>
      </c>
      <c r="AM10" s="136">
        <f>DAY(DATE($X$2,$AB$2,24))</f>
        <v>24</v>
      </c>
      <c r="AN10" s="136">
        <f>DAY(DATE($X$2,$AB$2,25))</f>
        <v>25</v>
      </c>
      <c r="AO10" s="136">
        <f>DAY(DATE($X$2,$AB$2,26))</f>
        <v>26</v>
      </c>
      <c r="AP10" s="136">
        <f>DAY(DATE($X$2,$AB$2,27))</f>
        <v>27</v>
      </c>
      <c r="AQ10" s="137">
        <f>DAY(DATE($X$2,$AB$2,28))</f>
        <v>28</v>
      </c>
      <c r="AR10" s="135" t="str">
        <f>IF(AZ3="暦月",IF(DAY(DATE($X$2,$AB$2,29))=29,29,""),"")</f>
        <v/>
      </c>
      <c r="AS10" s="136" t="str">
        <f>IF(AZ3="暦月",IF(DAY(DATE($X$2,$AB$2,30))=30,30,""),"")</f>
        <v/>
      </c>
      <c r="AT10" s="138" t="str">
        <f>IF(AZ3="暦月",IF(DAY(DATE($X$2,$AB$2,31))=31,31,""),"")</f>
        <v/>
      </c>
      <c r="AU10" s="924"/>
      <c r="AV10" s="925"/>
      <c r="AW10" s="924"/>
      <c r="AX10" s="925"/>
      <c r="AY10" s="930"/>
      <c r="AZ10" s="930"/>
      <c r="BA10" s="930"/>
      <c r="BB10" s="930"/>
      <c r="BC10" s="930"/>
      <c r="BD10" s="930"/>
    </row>
    <row r="11" spans="1:57" ht="20.25" hidden="1" customHeight="1" thickBot="1" x14ac:dyDescent="0.2">
      <c r="A11" s="129"/>
      <c r="B11" s="902"/>
      <c r="C11" s="906"/>
      <c r="D11" s="907"/>
      <c r="E11" s="911"/>
      <c r="F11" s="907"/>
      <c r="G11" s="911"/>
      <c r="H11" s="906"/>
      <c r="I11" s="906"/>
      <c r="J11" s="906"/>
      <c r="K11" s="907"/>
      <c r="L11" s="911"/>
      <c r="M11" s="906"/>
      <c r="N11" s="906"/>
      <c r="O11" s="914"/>
      <c r="P11" s="135">
        <f>WEEKDAY(DATE($X$2,$AB$2,1))</f>
        <v>2</v>
      </c>
      <c r="Q11" s="136">
        <f>WEEKDAY(DATE($X$2,$AB$2,2))</f>
        <v>3</v>
      </c>
      <c r="R11" s="136">
        <f>WEEKDAY(DATE($X$2,$AB$2,3))</f>
        <v>4</v>
      </c>
      <c r="S11" s="136">
        <f>WEEKDAY(DATE($X$2,$AB$2,4))</f>
        <v>5</v>
      </c>
      <c r="T11" s="136">
        <f>WEEKDAY(DATE($X$2,$AB$2,5))</f>
        <v>6</v>
      </c>
      <c r="U11" s="136">
        <f>WEEKDAY(DATE($X$2,$AB$2,6))</f>
        <v>7</v>
      </c>
      <c r="V11" s="137">
        <f>WEEKDAY(DATE($X$2,$AB$2,7))</f>
        <v>1</v>
      </c>
      <c r="W11" s="135">
        <f>WEEKDAY(DATE($X$2,$AB$2,8))</f>
        <v>2</v>
      </c>
      <c r="X11" s="136">
        <f>WEEKDAY(DATE($X$2,$AB$2,9))</f>
        <v>3</v>
      </c>
      <c r="Y11" s="136">
        <f>WEEKDAY(DATE($X$2,$AB$2,10))</f>
        <v>4</v>
      </c>
      <c r="Z11" s="136">
        <f>WEEKDAY(DATE($X$2,$AB$2,11))</f>
        <v>5</v>
      </c>
      <c r="AA11" s="136">
        <f>WEEKDAY(DATE($X$2,$AB$2,12))</f>
        <v>6</v>
      </c>
      <c r="AB11" s="136">
        <f>WEEKDAY(DATE($X$2,$AB$2,13))</f>
        <v>7</v>
      </c>
      <c r="AC11" s="137">
        <f>WEEKDAY(DATE($X$2,$AB$2,14))</f>
        <v>1</v>
      </c>
      <c r="AD11" s="135">
        <f>WEEKDAY(DATE($X$2,$AB$2,15))</f>
        <v>2</v>
      </c>
      <c r="AE11" s="136">
        <f>WEEKDAY(DATE($X$2,$AB$2,16))</f>
        <v>3</v>
      </c>
      <c r="AF11" s="136">
        <f>WEEKDAY(DATE($X$2,$AB$2,17))</f>
        <v>4</v>
      </c>
      <c r="AG11" s="136">
        <f>WEEKDAY(DATE($X$2,$AB$2,18))</f>
        <v>5</v>
      </c>
      <c r="AH11" s="136">
        <f>WEEKDAY(DATE($X$2,$AB$2,19))</f>
        <v>6</v>
      </c>
      <c r="AI11" s="136">
        <f>WEEKDAY(DATE($X$2,$AB$2,20))</f>
        <v>7</v>
      </c>
      <c r="AJ11" s="137">
        <f>WEEKDAY(DATE($X$2,$AB$2,21))</f>
        <v>1</v>
      </c>
      <c r="AK11" s="135">
        <f>WEEKDAY(DATE($X$2,$AB$2,22))</f>
        <v>2</v>
      </c>
      <c r="AL11" s="136">
        <f>WEEKDAY(DATE($X$2,$AB$2,23))</f>
        <v>3</v>
      </c>
      <c r="AM11" s="136">
        <f>WEEKDAY(DATE($X$2,$AB$2,24))</f>
        <v>4</v>
      </c>
      <c r="AN11" s="136">
        <f>WEEKDAY(DATE($X$2,$AB$2,25))</f>
        <v>5</v>
      </c>
      <c r="AO11" s="136">
        <f>WEEKDAY(DATE($X$2,$AB$2,26))</f>
        <v>6</v>
      </c>
      <c r="AP11" s="136">
        <f>WEEKDAY(DATE($X$2,$AB$2,27))</f>
        <v>7</v>
      </c>
      <c r="AQ11" s="137">
        <f>WEEKDAY(DATE($X$2,$AB$2,28))</f>
        <v>1</v>
      </c>
      <c r="AR11" s="135">
        <f>IF(AR10=29,WEEKDAY(DATE($X$2,$AB$2,29)),0)</f>
        <v>0</v>
      </c>
      <c r="AS11" s="136">
        <f>IF(AS10=30,WEEKDAY(DATE($X$2,$AB$2,30)),0)</f>
        <v>0</v>
      </c>
      <c r="AT11" s="138">
        <f>IF(AT10=31,WEEKDAY(DATE($X$2,$AB$2,31)),0)</f>
        <v>0</v>
      </c>
      <c r="AU11" s="926"/>
      <c r="AV11" s="927"/>
      <c r="AW11" s="926"/>
      <c r="AX11" s="927"/>
      <c r="AY11" s="931"/>
      <c r="AZ11" s="931"/>
      <c r="BA11" s="931"/>
      <c r="BB11" s="931"/>
      <c r="BC11" s="931"/>
      <c r="BD11" s="931"/>
    </row>
    <row r="12" spans="1:57" ht="20.25" customHeight="1" thickBot="1" x14ac:dyDescent="0.2">
      <c r="A12" s="129"/>
      <c r="B12" s="903"/>
      <c r="C12" s="908"/>
      <c r="D12" s="909"/>
      <c r="E12" s="912"/>
      <c r="F12" s="909"/>
      <c r="G12" s="912"/>
      <c r="H12" s="908"/>
      <c r="I12" s="908"/>
      <c r="J12" s="908"/>
      <c r="K12" s="909"/>
      <c r="L12" s="912"/>
      <c r="M12" s="908"/>
      <c r="N12" s="908"/>
      <c r="O12" s="915"/>
      <c r="P12" s="139" t="str">
        <f t="shared" ref="P12:AQ12" si="0">IF(P11=1,"日",IF(P11=2,"月",IF(P11=3,"火",IF(P11=4,"水",IF(P11=5,"木",IF(P11=6,"金","土"))))))</f>
        <v>月</v>
      </c>
      <c r="Q12" s="140" t="str">
        <f t="shared" si="0"/>
        <v>火</v>
      </c>
      <c r="R12" s="140" t="str">
        <f t="shared" si="0"/>
        <v>水</v>
      </c>
      <c r="S12" s="140" t="str">
        <f t="shared" si="0"/>
        <v>木</v>
      </c>
      <c r="T12" s="140" t="str">
        <f t="shared" si="0"/>
        <v>金</v>
      </c>
      <c r="U12" s="140" t="str">
        <f t="shared" si="0"/>
        <v>土</v>
      </c>
      <c r="V12" s="141" t="str">
        <f t="shared" si="0"/>
        <v>日</v>
      </c>
      <c r="W12" s="139" t="str">
        <f t="shared" si="0"/>
        <v>月</v>
      </c>
      <c r="X12" s="140" t="str">
        <f t="shared" si="0"/>
        <v>火</v>
      </c>
      <c r="Y12" s="140" t="str">
        <f t="shared" si="0"/>
        <v>水</v>
      </c>
      <c r="Z12" s="140" t="str">
        <f t="shared" si="0"/>
        <v>木</v>
      </c>
      <c r="AA12" s="140" t="str">
        <f t="shared" si="0"/>
        <v>金</v>
      </c>
      <c r="AB12" s="140" t="str">
        <f t="shared" si="0"/>
        <v>土</v>
      </c>
      <c r="AC12" s="141" t="str">
        <f t="shared" si="0"/>
        <v>日</v>
      </c>
      <c r="AD12" s="139" t="str">
        <f t="shared" si="0"/>
        <v>月</v>
      </c>
      <c r="AE12" s="140" t="str">
        <f t="shared" si="0"/>
        <v>火</v>
      </c>
      <c r="AF12" s="140" t="str">
        <f t="shared" si="0"/>
        <v>水</v>
      </c>
      <c r="AG12" s="140" t="str">
        <f t="shared" si="0"/>
        <v>木</v>
      </c>
      <c r="AH12" s="140" t="str">
        <f t="shared" si="0"/>
        <v>金</v>
      </c>
      <c r="AI12" s="140" t="str">
        <f t="shared" si="0"/>
        <v>土</v>
      </c>
      <c r="AJ12" s="141" t="str">
        <f t="shared" si="0"/>
        <v>日</v>
      </c>
      <c r="AK12" s="139" t="str">
        <f t="shared" si="0"/>
        <v>月</v>
      </c>
      <c r="AL12" s="140" t="str">
        <f t="shared" si="0"/>
        <v>火</v>
      </c>
      <c r="AM12" s="140" t="str">
        <f t="shared" si="0"/>
        <v>水</v>
      </c>
      <c r="AN12" s="140" t="str">
        <f t="shared" si="0"/>
        <v>木</v>
      </c>
      <c r="AO12" s="140" t="str">
        <f t="shared" si="0"/>
        <v>金</v>
      </c>
      <c r="AP12" s="140" t="str">
        <f t="shared" si="0"/>
        <v>土</v>
      </c>
      <c r="AQ12" s="141" t="str">
        <f t="shared" si="0"/>
        <v>日</v>
      </c>
      <c r="AR12" s="140" t="str">
        <f>IF(AR11=1,"日",IF(AR11=2,"月",IF(AR11=3,"火",IF(AR11=4,"水",IF(AR11=5,"木",IF(AR11=6,"金",IF(AR11=0,"","土")))))))</f>
        <v/>
      </c>
      <c r="AS12" s="140" t="str">
        <f>IF(AS11=1,"日",IF(AS11=2,"月",IF(AS11=3,"火",IF(AS11=4,"水",IF(AS11=5,"木",IF(AS11=6,"金",IF(AS11=0,"","土")))))))</f>
        <v/>
      </c>
      <c r="AT12" s="142" t="str">
        <f>IF(AT11=1,"日",IF(AT11=2,"月",IF(AT11=3,"火",IF(AT11=4,"水",IF(AT11=5,"木",IF(AT11=6,"金",IF(AT11=0,"","土")))))))</f>
        <v/>
      </c>
      <c r="AU12" s="928"/>
      <c r="AV12" s="929"/>
      <c r="AW12" s="928"/>
      <c r="AX12" s="929"/>
      <c r="AY12" s="931"/>
      <c r="AZ12" s="931"/>
      <c r="BA12" s="931"/>
      <c r="BB12" s="931"/>
      <c r="BC12" s="931"/>
      <c r="BD12" s="931"/>
    </row>
    <row r="13" spans="1:57" ht="39.950000000000003" customHeight="1" x14ac:dyDescent="0.15">
      <c r="A13" s="129"/>
      <c r="B13" s="143">
        <v>1</v>
      </c>
      <c r="C13" s="887"/>
      <c r="D13" s="888"/>
      <c r="E13" s="889"/>
      <c r="F13" s="890"/>
      <c r="G13" s="891"/>
      <c r="H13" s="892"/>
      <c r="I13" s="892"/>
      <c r="J13" s="892"/>
      <c r="K13" s="893"/>
      <c r="L13" s="894"/>
      <c r="M13" s="895"/>
      <c r="N13" s="895"/>
      <c r="O13" s="896"/>
      <c r="P13" s="144"/>
      <c r="Q13" s="145"/>
      <c r="R13" s="145"/>
      <c r="S13" s="145"/>
      <c r="T13" s="145"/>
      <c r="U13" s="145"/>
      <c r="V13" s="146"/>
      <c r="W13" s="144"/>
      <c r="X13" s="145"/>
      <c r="Y13" s="145"/>
      <c r="Z13" s="145"/>
      <c r="AA13" s="145"/>
      <c r="AB13" s="145"/>
      <c r="AC13" s="146"/>
      <c r="AD13" s="144"/>
      <c r="AE13" s="145"/>
      <c r="AF13" s="145"/>
      <c r="AG13" s="145"/>
      <c r="AH13" s="145"/>
      <c r="AI13" s="145"/>
      <c r="AJ13" s="146"/>
      <c r="AK13" s="144"/>
      <c r="AL13" s="145"/>
      <c r="AM13" s="145"/>
      <c r="AN13" s="145"/>
      <c r="AO13" s="145"/>
      <c r="AP13" s="145"/>
      <c r="AQ13" s="146"/>
      <c r="AR13" s="144"/>
      <c r="AS13" s="145"/>
      <c r="AT13" s="146"/>
      <c r="AU13" s="897">
        <f t="shared" ref="AU13:AU30" si="1">IF($AZ$3="４週",SUM(P13:AQ13),IF($AZ$3="暦月",SUM(P13:AT13),""))</f>
        <v>0</v>
      </c>
      <c r="AV13" s="898"/>
      <c r="AW13" s="899">
        <f t="shared" ref="AW13:AW30" si="2">IF($AZ$3="４週",AU13/4,IF($AZ$3="暦月",AU13/($AZ$6/7),""))</f>
        <v>0</v>
      </c>
      <c r="AX13" s="900"/>
      <c r="AY13" s="884"/>
      <c r="AZ13" s="885"/>
      <c r="BA13" s="885"/>
      <c r="BB13" s="885"/>
      <c r="BC13" s="885"/>
      <c r="BD13" s="886"/>
    </row>
    <row r="14" spans="1:57" ht="39.950000000000003" customHeight="1" x14ac:dyDescent="0.15">
      <c r="A14" s="129"/>
      <c r="B14" s="147">
        <f t="shared" ref="B14:B30" si="3">B13+1</f>
        <v>2</v>
      </c>
      <c r="C14" s="868"/>
      <c r="D14" s="869"/>
      <c r="E14" s="870"/>
      <c r="F14" s="871"/>
      <c r="G14" s="872"/>
      <c r="H14" s="873"/>
      <c r="I14" s="873"/>
      <c r="J14" s="873"/>
      <c r="K14" s="874"/>
      <c r="L14" s="875"/>
      <c r="M14" s="876"/>
      <c r="N14" s="876"/>
      <c r="O14" s="877"/>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148"/>
      <c r="AS14" s="149"/>
      <c r="AT14" s="150"/>
      <c r="AU14" s="878">
        <f t="shared" si="1"/>
        <v>0</v>
      </c>
      <c r="AV14" s="879"/>
      <c r="AW14" s="880">
        <f t="shared" si="2"/>
        <v>0</v>
      </c>
      <c r="AX14" s="881"/>
      <c r="AY14" s="848"/>
      <c r="AZ14" s="849"/>
      <c r="BA14" s="849"/>
      <c r="BB14" s="849"/>
      <c r="BC14" s="849"/>
      <c r="BD14" s="850"/>
    </row>
    <row r="15" spans="1:57" ht="39.950000000000003" customHeight="1" x14ac:dyDescent="0.15">
      <c r="A15" s="129"/>
      <c r="B15" s="147">
        <f t="shared" si="3"/>
        <v>3</v>
      </c>
      <c r="C15" s="868"/>
      <c r="D15" s="869"/>
      <c r="E15" s="870"/>
      <c r="F15" s="871"/>
      <c r="G15" s="872"/>
      <c r="H15" s="873"/>
      <c r="I15" s="873"/>
      <c r="J15" s="873"/>
      <c r="K15" s="874"/>
      <c r="L15" s="875"/>
      <c r="M15" s="876"/>
      <c r="N15" s="876"/>
      <c r="O15" s="877"/>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50"/>
      <c r="AU15" s="878">
        <f t="shared" si="1"/>
        <v>0</v>
      </c>
      <c r="AV15" s="879"/>
      <c r="AW15" s="880">
        <f t="shared" si="2"/>
        <v>0</v>
      </c>
      <c r="AX15" s="881"/>
      <c r="AY15" s="848"/>
      <c r="AZ15" s="849"/>
      <c r="BA15" s="849"/>
      <c r="BB15" s="849"/>
      <c r="BC15" s="849"/>
      <c r="BD15" s="850"/>
    </row>
    <row r="16" spans="1:57" ht="39.950000000000003" customHeight="1" x14ac:dyDescent="0.15">
      <c r="A16" s="129"/>
      <c r="B16" s="147">
        <f t="shared" si="3"/>
        <v>4</v>
      </c>
      <c r="C16" s="868"/>
      <c r="D16" s="869"/>
      <c r="E16" s="870"/>
      <c r="F16" s="871"/>
      <c r="G16" s="872"/>
      <c r="H16" s="873"/>
      <c r="I16" s="873"/>
      <c r="J16" s="873"/>
      <c r="K16" s="874"/>
      <c r="L16" s="875"/>
      <c r="M16" s="876"/>
      <c r="N16" s="876"/>
      <c r="O16" s="877"/>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148"/>
      <c r="AS16" s="149"/>
      <c r="AT16" s="150"/>
      <c r="AU16" s="878">
        <f t="shared" si="1"/>
        <v>0</v>
      </c>
      <c r="AV16" s="879"/>
      <c r="AW16" s="880">
        <f t="shared" si="2"/>
        <v>0</v>
      </c>
      <c r="AX16" s="881"/>
      <c r="AY16" s="848"/>
      <c r="AZ16" s="849"/>
      <c r="BA16" s="849"/>
      <c r="BB16" s="849"/>
      <c r="BC16" s="849"/>
      <c r="BD16" s="850"/>
    </row>
    <row r="17" spans="1:56" ht="39.950000000000003" customHeight="1" x14ac:dyDescent="0.15">
      <c r="A17" s="129"/>
      <c r="B17" s="147">
        <f t="shared" si="3"/>
        <v>5</v>
      </c>
      <c r="C17" s="868"/>
      <c r="D17" s="869"/>
      <c r="E17" s="870"/>
      <c r="F17" s="871"/>
      <c r="G17" s="872"/>
      <c r="H17" s="873"/>
      <c r="I17" s="873"/>
      <c r="J17" s="873"/>
      <c r="K17" s="874"/>
      <c r="L17" s="875"/>
      <c r="M17" s="876"/>
      <c r="N17" s="876"/>
      <c r="O17" s="877"/>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148"/>
      <c r="AS17" s="149"/>
      <c r="AT17" s="150"/>
      <c r="AU17" s="878">
        <f t="shared" si="1"/>
        <v>0</v>
      </c>
      <c r="AV17" s="879"/>
      <c r="AW17" s="880">
        <f t="shared" si="2"/>
        <v>0</v>
      </c>
      <c r="AX17" s="881"/>
      <c r="AY17" s="848"/>
      <c r="AZ17" s="849"/>
      <c r="BA17" s="849"/>
      <c r="BB17" s="849"/>
      <c r="BC17" s="849"/>
      <c r="BD17" s="850"/>
    </row>
    <row r="18" spans="1:56" ht="39.950000000000003" customHeight="1" x14ac:dyDescent="0.15">
      <c r="A18" s="129"/>
      <c r="B18" s="147">
        <f t="shared" si="3"/>
        <v>6</v>
      </c>
      <c r="C18" s="868"/>
      <c r="D18" s="869"/>
      <c r="E18" s="870"/>
      <c r="F18" s="871"/>
      <c r="G18" s="872"/>
      <c r="H18" s="873"/>
      <c r="I18" s="873"/>
      <c r="J18" s="873"/>
      <c r="K18" s="874"/>
      <c r="L18" s="875"/>
      <c r="M18" s="876"/>
      <c r="N18" s="876"/>
      <c r="O18" s="877"/>
      <c r="P18" s="148"/>
      <c r="Q18" s="149"/>
      <c r="R18" s="149"/>
      <c r="S18" s="149"/>
      <c r="T18" s="149"/>
      <c r="U18" s="149"/>
      <c r="V18" s="150"/>
      <c r="W18" s="148"/>
      <c r="X18" s="149"/>
      <c r="Y18" s="149"/>
      <c r="Z18" s="149"/>
      <c r="AA18" s="149"/>
      <c r="AB18" s="149"/>
      <c r="AC18" s="150"/>
      <c r="AD18" s="148"/>
      <c r="AE18" s="149"/>
      <c r="AF18" s="149"/>
      <c r="AG18" s="149"/>
      <c r="AH18" s="149"/>
      <c r="AI18" s="149"/>
      <c r="AJ18" s="150"/>
      <c r="AK18" s="148"/>
      <c r="AL18" s="149"/>
      <c r="AM18" s="149"/>
      <c r="AN18" s="149"/>
      <c r="AO18" s="149"/>
      <c r="AP18" s="149"/>
      <c r="AQ18" s="150"/>
      <c r="AR18" s="148"/>
      <c r="AS18" s="149"/>
      <c r="AT18" s="150"/>
      <c r="AU18" s="878">
        <f t="shared" si="1"/>
        <v>0</v>
      </c>
      <c r="AV18" s="879"/>
      <c r="AW18" s="880">
        <f t="shared" si="2"/>
        <v>0</v>
      </c>
      <c r="AX18" s="881"/>
      <c r="AY18" s="848"/>
      <c r="AZ18" s="849"/>
      <c r="BA18" s="849"/>
      <c r="BB18" s="849"/>
      <c r="BC18" s="849"/>
      <c r="BD18" s="850"/>
    </row>
    <row r="19" spans="1:56" ht="39.950000000000003" customHeight="1" x14ac:dyDescent="0.15">
      <c r="A19" s="129"/>
      <c r="B19" s="147">
        <f t="shared" si="3"/>
        <v>7</v>
      </c>
      <c r="C19" s="868"/>
      <c r="D19" s="869"/>
      <c r="E19" s="870"/>
      <c r="F19" s="871"/>
      <c r="G19" s="872"/>
      <c r="H19" s="873"/>
      <c r="I19" s="873"/>
      <c r="J19" s="873"/>
      <c r="K19" s="874"/>
      <c r="L19" s="875"/>
      <c r="M19" s="876"/>
      <c r="N19" s="876"/>
      <c r="O19" s="877"/>
      <c r="P19" s="148"/>
      <c r="Q19" s="149"/>
      <c r="R19" s="149"/>
      <c r="S19" s="149"/>
      <c r="T19" s="149"/>
      <c r="U19" s="149"/>
      <c r="V19" s="150"/>
      <c r="W19" s="148"/>
      <c r="X19" s="149"/>
      <c r="Y19" s="149"/>
      <c r="Z19" s="149"/>
      <c r="AA19" s="149"/>
      <c r="AB19" s="149"/>
      <c r="AC19" s="150"/>
      <c r="AD19" s="148"/>
      <c r="AE19" s="149"/>
      <c r="AF19" s="149"/>
      <c r="AG19" s="149"/>
      <c r="AH19" s="149"/>
      <c r="AI19" s="149"/>
      <c r="AJ19" s="150"/>
      <c r="AK19" s="148"/>
      <c r="AL19" s="149"/>
      <c r="AM19" s="149"/>
      <c r="AN19" s="149"/>
      <c r="AO19" s="149"/>
      <c r="AP19" s="149"/>
      <c r="AQ19" s="150"/>
      <c r="AR19" s="148"/>
      <c r="AS19" s="149"/>
      <c r="AT19" s="150"/>
      <c r="AU19" s="878">
        <f t="shared" si="1"/>
        <v>0</v>
      </c>
      <c r="AV19" s="879"/>
      <c r="AW19" s="880">
        <f t="shared" si="2"/>
        <v>0</v>
      </c>
      <c r="AX19" s="881"/>
      <c r="AY19" s="848"/>
      <c r="AZ19" s="849"/>
      <c r="BA19" s="849"/>
      <c r="BB19" s="849"/>
      <c r="BC19" s="849"/>
      <c r="BD19" s="850"/>
    </row>
    <row r="20" spans="1:56" ht="39.950000000000003" customHeight="1" x14ac:dyDescent="0.15">
      <c r="A20" s="129"/>
      <c r="B20" s="147">
        <f t="shared" si="3"/>
        <v>8</v>
      </c>
      <c r="C20" s="868"/>
      <c r="D20" s="869"/>
      <c r="E20" s="870"/>
      <c r="F20" s="871"/>
      <c r="G20" s="872"/>
      <c r="H20" s="873"/>
      <c r="I20" s="873"/>
      <c r="J20" s="873"/>
      <c r="K20" s="874"/>
      <c r="L20" s="875"/>
      <c r="M20" s="876"/>
      <c r="N20" s="876"/>
      <c r="O20" s="877"/>
      <c r="P20" s="148"/>
      <c r="Q20" s="149"/>
      <c r="R20" s="149"/>
      <c r="S20" s="149"/>
      <c r="T20" s="149"/>
      <c r="U20" s="149"/>
      <c r="V20" s="150"/>
      <c r="W20" s="148"/>
      <c r="X20" s="149"/>
      <c r="Y20" s="149"/>
      <c r="Z20" s="149"/>
      <c r="AA20" s="149"/>
      <c r="AB20" s="149"/>
      <c r="AC20" s="150"/>
      <c r="AD20" s="148"/>
      <c r="AE20" s="149"/>
      <c r="AF20" s="149"/>
      <c r="AG20" s="149"/>
      <c r="AH20" s="149"/>
      <c r="AI20" s="149"/>
      <c r="AJ20" s="150"/>
      <c r="AK20" s="148"/>
      <c r="AL20" s="149"/>
      <c r="AM20" s="149"/>
      <c r="AN20" s="149"/>
      <c r="AO20" s="149"/>
      <c r="AP20" s="149"/>
      <c r="AQ20" s="150"/>
      <c r="AR20" s="148"/>
      <c r="AS20" s="149"/>
      <c r="AT20" s="150"/>
      <c r="AU20" s="878">
        <f t="shared" si="1"/>
        <v>0</v>
      </c>
      <c r="AV20" s="879"/>
      <c r="AW20" s="880">
        <f t="shared" si="2"/>
        <v>0</v>
      </c>
      <c r="AX20" s="881"/>
      <c r="AY20" s="848"/>
      <c r="AZ20" s="849"/>
      <c r="BA20" s="849"/>
      <c r="BB20" s="849"/>
      <c r="BC20" s="849"/>
      <c r="BD20" s="850"/>
    </row>
    <row r="21" spans="1:56" ht="39.950000000000003" customHeight="1" x14ac:dyDescent="0.15">
      <c r="A21" s="129"/>
      <c r="B21" s="147">
        <f t="shared" si="3"/>
        <v>9</v>
      </c>
      <c r="C21" s="868"/>
      <c r="D21" s="869"/>
      <c r="E21" s="870"/>
      <c r="F21" s="871"/>
      <c r="G21" s="872"/>
      <c r="H21" s="873"/>
      <c r="I21" s="873"/>
      <c r="J21" s="873"/>
      <c r="K21" s="874"/>
      <c r="L21" s="875"/>
      <c r="M21" s="876"/>
      <c r="N21" s="876"/>
      <c r="O21" s="877"/>
      <c r="P21" s="148"/>
      <c r="Q21" s="149"/>
      <c r="R21" s="149"/>
      <c r="S21" s="149"/>
      <c r="T21" s="149"/>
      <c r="U21" s="149"/>
      <c r="V21" s="150"/>
      <c r="W21" s="148"/>
      <c r="X21" s="149"/>
      <c r="Y21" s="149"/>
      <c r="Z21" s="149"/>
      <c r="AA21" s="149"/>
      <c r="AB21" s="149"/>
      <c r="AC21" s="150"/>
      <c r="AD21" s="148"/>
      <c r="AE21" s="149"/>
      <c r="AF21" s="149"/>
      <c r="AG21" s="149"/>
      <c r="AH21" s="149"/>
      <c r="AI21" s="149"/>
      <c r="AJ21" s="150"/>
      <c r="AK21" s="148"/>
      <c r="AL21" s="149"/>
      <c r="AM21" s="149"/>
      <c r="AN21" s="149"/>
      <c r="AO21" s="149"/>
      <c r="AP21" s="149"/>
      <c r="AQ21" s="150"/>
      <c r="AR21" s="148"/>
      <c r="AS21" s="149"/>
      <c r="AT21" s="150"/>
      <c r="AU21" s="878">
        <f t="shared" si="1"/>
        <v>0</v>
      </c>
      <c r="AV21" s="879"/>
      <c r="AW21" s="880">
        <f t="shared" si="2"/>
        <v>0</v>
      </c>
      <c r="AX21" s="881"/>
      <c r="AY21" s="848"/>
      <c r="AZ21" s="849"/>
      <c r="BA21" s="849"/>
      <c r="BB21" s="849"/>
      <c r="BC21" s="849"/>
      <c r="BD21" s="850"/>
    </row>
    <row r="22" spans="1:56" ht="39.950000000000003" customHeight="1" x14ac:dyDescent="0.15">
      <c r="A22" s="129"/>
      <c r="B22" s="147">
        <f t="shared" si="3"/>
        <v>10</v>
      </c>
      <c r="C22" s="868"/>
      <c r="D22" s="869"/>
      <c r="E22" s="870"/>
      <c r="F22" s="871"/>
      <c r="G22" s="872"/>
      <c r="H22" s="873"/>
      <c r="I22" s="873"/>
      <c r="J22" s="873"/>
      <c r="K22" s="874"/>
      <c r="L22" s="875"/>
      <c r="M22" s="876"/>
      <c r="N22" s="876"/>
      <c r="O22" s="877"/>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878">
        <f t="shared" si="1"/>
        <v>0</v>
      </c>
      <c r="AV22" s="879"/>
      <c r="AW22" s="880">
        <f t="shared" si="2"/>
        <v>0</v>
      </c>
      <c r="AX22" s="881"/>
      <c r="AY22" s="848"/>
      <c r="AZ22" s="849"/>
      <c r="BA22" s="849"/>
      <c r="BB22" s="849"/>
      <c r="BC22" s="849"/>
      <c r="BD22" s="850"/>
    </row>
    <row r="23" spans="1:56" ht="39.950000000000003" customHeight="1" x14ac:dyDescent="0.15">
      <c r="A23" s="129"/>
      <c r="B23" s="147">
        <f t="shared" si="3"/>
        <v>11</v>
      </c>
      <c r="C23" s="868"/>
      <c r="D23" s="869"/>
      <c r="E23" s="870"/>
      <c r="F23" s="871"/>
      <c r="G23" s="872"/>
      <c r="H23" s="873"/>
      <c r="I23" s="873"/>
      <c r="J23" s="873"/>
      <c r="K23" s="874"/>
      <c r="L23" s="875"/>
      <c r="M23" s="876"/>
      <c r="N23" s="876"/>
      <c r="O23" s="877"/>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878">
        <f t="shared" si="1"/>
        <v>0</v>
      </c>
      <c r="AV23" s="879"/>
      <c r="AW23" s="880">
        <f t="shared" si="2"/>
        <v>0</v>
      </c>
      <c r="AX23" s="881"/>
      <c r="AY23" s="848"/>
      <c r="AZ23" s="849"/>
      <c r="BA23" s="849"/>
      <c r="BB23" s="849"/>
      <c r="BC23" s="849"/>
      <c r="BD23" s="850"/>
    </row>
    <row r="24" spans="1:56" ht="39.950000000000003" customHeight="1" x14ac:dyDescent="0.15">
      <c r="A24" s="129"/>
      <c r="B24" s="147">
        <f t="shared" si="3"/>
        <v>12</v>
      </c>
      <c r="C24" s="868"/>
      <c r="D24" s="869"/>
      <c r="E24" s="870"/>
      <c r="F24" s="871"/>
      <c r="G24" s="872"/>
      <c r="H24" s="873"/>
      <c r="I24" s="873"/>
      <c r="J24" s="873"/>
      <c r="K24" s="874"/>
      <c r="L24" s="875"/>
      <c r="M24" s="876"/>
      <c r="N24" s="876"/>
      <c r="O24" s="877"/>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878">
        <f t="shared" si="1"/>
        <v>0</v>
      </c>
      <c r="AV24" s="879"/>
      <c r="AW24" s="880">
        <f t="shared" si="2"/>
        <v>0</v>
      </c>
      <c r="AX24" s="881"/>
      <c r="AY24" s="848"/>
      <c r="AZ24" s="849"/>
      <c r="BA24" s="849"/>
      <c r="BB24" s="849"/>
      <c r="BC24" s="849"/>
      <c r="BD24" s="850"/>
    </row>
    <row r="25" spans="1:56" ht="39.950000000000003" customHeight="1" x14ac:dyDescent="0.15">
      <c r="A25" s="129"/>
      <c r="B25" s="147">
        <f t="shared" si="3"/>
        <v>13</v>
      </c>
      <c r="C25" s="868"/>
      <c r="D25" s="869"/>
      <c r="E25" s="870"/>
      <c r="F25" s="871"/>
      <c r="G25" s="872"/>
      <c r="H25" s="873"/>
      <c r="I25" s="873"/>
      <c r="J25" s="873"/>
      <c r="K25" s="874"/>
      <c r="L25" s="875"/>
      <c r="M25" s="876"/>
      <c r="N25" s="876"/>
      <c r="O25" s="877"/>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878">
        <f t="shared" si="1"/>
        <v>0</v>
      </c>
      <c r="AV25" s="879"/>
      <c r="AW25" s="880">
        <f t="shared" si="2"/>
        <v>0</v>
      </c>
      <c r="AX25" s="881"/>
      <c r="AY25" s="848"/>
      <c r="AZ25" s="849"/>
      <c r="BA25" s="849"/>
      <c r="BB25" s="849"/>
      <c r="BC25" s="849"/>
      <c r="BD25" s="850"/>
    </row>
    <row r="26" spans="1:56" ht="39.950000000000003" customHeight="1" x14ac:dyDescent="0.15">
      <c r="A26" s="129"/>
      <c r="B26" s="147">
        <f t="shared" si="3"/>
        <v>14</v>
      </c>
      <c r="C26" s="868"/>
      <c r="D26" s="869"/>
      <c r="E26" s="870"/>
      <c r="F26" s="871"/>
      <c r="G26" s="872"/>
      <c r="H26" s="873"/>
      <c r="I26" s="873"/>
      <c r="J26" s="873"/>
      <c r="K26" s="874"/>
      <c r="L26" s="875"/>
      <c r="M26" s="876"/>
      <c r="N26" s="876"/>
      <c r="O26" s="877"/>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878">
        <f t="shared" si="1"/>
        <v>0</v>
      </c>
      <c r="AV26" s="879"/>
      <c r="AW26" s="880">
        <f t="shared" si="2"/>
        <v>0</v>
      </c>
      <c r="AX26" s="881"/>
      <c r="AY26" s="848"/>
      <c r="AZ26" s="849"/>
      <c r="BA26" s="849"/>
      <c r="BB26" s="849"/>
      <c r="BC26" s="849"/>
      <c r="BD26" s="850"/>
    </row>
    <row r="27" spans="1:56" ht="39.950000000000003" customHeight="1" x14ac:dyDescent="0.15">
      <c r="A27" s="129"/>
      <c r="B27" s="147">
        <f t="shared" si="3"/>
        <v>15</v>
      </c>
      <c r="C27" s="868"/>
      <c r="D27" s="869"/>
      <c r="E27" s="870"/>
      <c r="F27" s="871"/>
      <c r="G27" s="872"/>
      <c r="H27" s="873"/>
      <c r="I27" s="873"/>
      <c r="J27" s="873"/>
      <c r="K27" s="874"/>
      <c r="L27" s="875"/>
      <c r="M27" s="876"/>
      <c r="N27" s="876"/>
      <c r="O27" s="877"/>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878">
        <f t="shared" si="1"/>
        <v>0</v>
      </c>
      <c r="AV27" s="879"/>
      <c r="AW27" s="880">
        <f t="shared" si="2"/>
        <v>0</v>
      </c>
      <c r="AX27" s="881"/>
      <c r="AY27" s="848"/>
      <c r="AZ27" s="849"/>
      <c r="BA27" s="849"/>
      <c r="BB27" s="849"/>
      <c r="BC27" s="849"/>
      <c r="BD27" s="850"/>
    </row>
    <row r="28" spans="1:56" ht="39.950000000000003" customHeight="1" x14ac:dyDescent="0.15">
      <c r="A28" s="129"/>
      <c r="B28" s="147">
        <f t="shared" si="3"/>
        <v>16</v>
      </c>
      <c r="C28" s="868"/>
      <c r="D28" s="869"/>
      <c r="E28" s="870"/>
      <c r="F28" s="871"/>
      <c r="G28" s="872"/>
      <c r="H28" s="873"/>
      <c r="I28" s="873"/>
      <c r="J28" s="873"/>
      <c r="K28" s="874"/>
      <c r="L28" s="875"/>
      <c r="M28" s="876"/>
      <c r="N28" s="876"/>
      <c r="O28" s="877"/>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878">
        <f t="shared" si="1"/>
        <v>0</v>
      </c>
      <c r="AV28" s="879"/>
      <c r="AW28" s="880">
        <f t="shared" si="2"/>
        <v>0</v>
      </c>
      <c r="AX28" s="881"/>
      <c r="AY28" s="848"/>
      <c r="AZ28" s="849"/>
      <c r="BA28" s="849"/>
      <c r="BB28" s="849"/>
      <c r="BC28" s="849"/>
      <c r="BD28" s="850"/>
    </row>
    <row r="29" spans="1:56" ht="39.950000000000003" customHeight="1" x14ac:dyDescent="0.15">
      <c r="A29" s="129"/>
      <c r="B29" s="147">
        <f t="shared" si="3"/>
        <v>17</v>
      </c>
      <c r="C29" s="868"/>
      <c r="D29" s="869"/>
      <c r="E29" s="870"/>
      <c r="F29" s="871"/>
      <c r="G29" s="872"/>
      <c r="H29" s="873"/>
      <c r="I29" s="873"/>
      <c r="J29" s="873"/>
      <c r="K29" s="874"/>
      <c r="L29" s="875"/>
      <c r="M29" s="876"/>
      <c r="N29" s="876"/>
      <c r="O29" s="877"/>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878">
        <f t="shared" si="1"/>
        <v>0</v>
      </c>
      <c r="AV29" s="879"/>
      <c r="AW29" s="880">
        <f t="shared" si="2"/>
        <v>0</v>
      </c>
      <c r="AX29" s="881"/>
      <c r="AY29" s="848"/>
      <c r="AZ29" s="849"/>
      <c r="BA29" s="849"/>
      <c r="BB29" s="849"/>
      <c r="BC29" s="849"/>
      <c r="BD29" s="850"/>
    </row>
    <row r="30" spans="1:56" ht="39.950000000000003" customHeight="1" thickBot="1" x14ac:dyDescent="0.2">
      <c r="A30" s="129"/>
      <c r="B30" s="151">
        <f t="shared" si="3"/>
        <v>18</v>
      </c>
      <c r="C30" s="851"/>
      <c r="D30" s="852"/>
      <c r="E30" s="853"/>
      <c r="F30" s="854"/>
      <c r="G30" s="855"/>
      <c r="H30" s="856"/>
      <c r="I30" s="856"/>
      <c r="J30" s="856"/>
      <c r="K30" s="857"/>
      <c r="L30" s="858"/>
      <c r="M30" s="859"/>
      <c r="N30" s="859"/>
      <c r="O30" s="860"/>
      <c r="P30" s="152"/>
      <c r="Q30" s="153"/>
      <c r="R30" s="153"/>
      <c r="S30" s="153"/>
      <c r="T30" s="153"/>
      <c r="U30" s="153"/>
      <c r="V30" s="154"/>
      <c r="W30" s="152"/>
      <c r="X30" s="153"/>
      <c r="Y30" s="153"/>
      <c r="Z30" s="153"/>
      <c r="AA30" s="153"/>
      <c r="AB30" s="153"/>
      <c r="AC30" s="154"/>
      <c r="AD30" s="152"/>
      <c r="AE30" s="153"/>
      <c r="AF30" s="153"/>
      <c r="AG30" s="153"/>
      <c r="AH30" s="153"/>
      <c r="AI30" s="153"/>
      <c r="AJ30" s="154"/>
      <c r="AK30" s="152"/>
      <c r="AL30" s="153"/>
      <c r="AM30" s="153"/>
      <c r="AN30" s="153"/>
      <c r="AO30" s="153"/>
      <c r="AP30" s="153"/>
      <c r="AQ30" s="154"/>
      <c r="AR30" s="152"/>
      <c r="AS30" s="153"/>
      <c r="AT30" s="154"/>
      <c r="AU30" s="861">
        <f t="shared" si="1"/>
        <v>0</v>
      </c>
      <c r="AV30" s="862"/>
      <c r="AW30" s="863">
        <f t="shared" si="2"/>
        <v>0</v>
      </c>
      <c r="AX30" s="864"/>
      <c r="AY30" s="865"/>
      <c r="AZ30" s="866"/>
      <c r="BA30" s="866"/>
      <c r="BB30" s="866"/>
      <c r="BC30" s="866"/>
      <c r="BD30" s="867"/>
    </row>
    <row r="31" spans="1:56" ht="20.25" customHeight="1" x14ac:dyDescent="0.15">
      <c r="A31" s="129"/>
      <c r="B31" s="129"/>
      <c r="C31" s="155"/>
      <c r="D31" s="156"/>
      <c r="E31" s="15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58"/>
      <c r="AD31" s="131"/>
      <c r="AE31" s="131"/>
      <c r="AF31" s="131"/>
      <c r="AG31" s="131"/>
      <c r="AH31" s="131"/>
      <c r="AI31" s="131"/>
      <c r="AJ31" s="131"/>
      <c r="AK31" s="131"/>
      <c r="AL31" s="131"/>
      <c r="AM31" s="131"/>
      <c r="AN31" s="131"/>
      <c r="AO31" s="131"/>
      <c r="AP31" s="131"/>
      <c r="AQ31" s="131"/>
      <c r="AR31" s="131"/>
      <c r="AS31" s="131"/>
      <c r="AT31" s="131"/>
      <c r="AU31" s="131"/>
      <c r="AV31" s="129"/>
      <c r="AW31" s="129"/>
      <c r="AX31" s="129"/>
      <c r="AY31" s="129"/>
      <c r="AZ31" s="129"/>
      <c r="BA31" s="129"/>
      <c r="BB31" s="129"/>
      <c r="BC31" s="129"/>
      <c r="BD31" s="129"/>
    </row>
    <row r="32" spans="1:56" ht="20.25" customHeight="1" x14ac:dyDescent="0.15">
      <c r="A32" s="129"/>
      <c r="B32" s="129"/>
      <c r="C32" s="125" t="s">
        <v>232</v>
      </c>
      <c r="D32" s="156"/>
      <c r="E32" s="15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58"/>
      <c r="AD32" s="131"/>
      <c r="AE32" s="131"/>
      <c r="AF32" s="131"/>
      <c r="AG32" s="131"/>
      <c r="AH32" s="131"/>
      <c r="AI32" s="131"/>
      <c r="AJ32" s="131"/>
      <c r="AK32" s="131"/>
      <c r="AL32" s="131"/>
      <c r="AM32" s="131"/>
      <c r="AN32" s="131"/>
      <c r="AO32" s="131"/>
      <c r="AP32" s="131"/>
      <c r="AQ32" s="131"/>
      <c r="AR32" s="131"/>
      <c r="AS32" s="131"/>
      <c r="AT32" s="131"/>
      <c r="AU32" s="131"/>
      <c r="AV32" s="129"/>
      <c r="AW32" s="129"/>
      <c r="AX32" s="129"/>
      <c r="AY32" s="129"/>
      <c r="AZ32" s="129"/>
      <c r="BA32" s="129"/>
      <c r="BB32" s="129"/>
      <c r="BC32" s="129"/>
      <c r="BD32" s="129"/>
    </row>
    <row r="33" spans="1:56" ht="20.25" customHeight="1" x14ac:dyDescent="0.15">
      <c r="A33" s="129"/>
      <c r="B33" s="129"/>
      <c r="C33" s="125" t="s">
        <v>233</v>
      </c>
      <c r="D33" s="159"/>
      <c r="E33" s="159"/>
      <c r="F33" s="160"/>
      <c r="G33" s="160"/>
      <c r="H33" s="160"/>
      <c r="I33" s="160"/>
      <c r="J33" s="160"/>
      <c r="K33" s="160"/>
      <c r="L33" s="160"/>
      <c r="M33" s="160"/>
      <c r="N33" s="160"/>
      <c r="O33" s="160"/>
      <c r="P33" s="160"/>
      <c r="Q33" s="160" t="s">
        <v>234</v>
      </c>
      <c r="R33" s="160"/>
      <c r="S33" s="160"/>
      <c r="T33" s="160"/>
      <c r="U33" s="160"/>
      <c r="V33" s="160"/>
      <c r="W33" s="160"/>
      <c r="X33" s="160"/>
      <c r="Y33" s="160"/>
      <c r="Z33" s="160"/>
      <c r="AA33" s="161"/>
      <c r="AB33" s="160"/>
      <c r="AC33" s="160"/>
      <c r="AD33" s="160"/>
      <c r="AE33" s="160"/>
      <c r="AF33" s="160"/>
      <c r="AG33" s="160"/>
      <c r="AH33" s="160"/>
      <c r="AI33" s="160" t="s">
        <v>235</v>
      </c>
      <c r="AJ33" s="160"/>
      <c r="AK33" s="160"/>
      <c r="AL33" s="160"/>
      <c r="AM33" s="160"/>
      <c r="AN33" s="160"/>
      <c r="AO33" s="162"/>
      <c r="AP33" s="162"/>
      <c r="AQ33" s="162"/>
      <c r="AR33" s="162"/>
      <c r="AS33" s="163"/>
      <c r="AT33" s="162"/>
      <c r="AU33" s="162"/>
      <c r="AV33" s="162"/>
      <c r="AW33" s="162"/>
      <c r="AX33" s="129"/>
      <c r="AY33" s="129"/>
      <c r="AZ33" s="129"/>
      <c r="BA33" s="129"/>
      <c r="BB33" s="129"/>
      <c r="BC33" s="129"/>
      <c r="BD33" s="129"/>
    </row>
    <row r="34" spans="1:56" ht="20.25" customHeight="1" x14ac:dyDescent="0.15">
      <c r="A34" s="129"/>
      <c r="B34" s="129"/>
      <c r="C34" s="125" t="s">
        <v>236</v>
      </c>
      <c r="D34" s="159"/>
      <c r="E34" s="159"/>
      <c r="F34" s="160"/>
      <c r="G34" s="160"/>
      <c r="H34" s="160"/>
      <c r="I34" s="160"/>
      <c r="J34" s="160"/>
      <c r="K34" s="160"/>
      <c r="L34" s="846" t="s">
        <v>237</v>
      </c>
      <c r="M34" s="846"/>
      <c r="N34" s="160"/>
      <c r="O34" s="160"/>
      <c r="P34" s="160"/>
      <c r="Q34" s="160"/>
      <c r="R34" s="828" t="s">
        <v>238</v>
      </c>
      <c r="S34" s="828"/>
      <c r="T34" s="828" t="s">
        <v>239</v>
      </c>
      <c r="U34" s="828"/>
      <c r="V34" s="828"/>
      <c r="W34" s="828"/>
      <c r="X34" s="160"/>
      <c r="Y34" s="847" t="s">
        <v>240</v>
      </c>
      <c r="Z34" s="847"/>
      <c r="AA34" s="847"/>
      <c r="AB34" s="847"/>
      <c r="AC34" s="125"/>
      <c r="AD34" s="125"/>
      <c r="AE34" s="164" t="s">
        <v>241</v>
      </c>
      <c r="AF34" s="164"/>
      <c r="AG34" s="160"/>
      <c r="AH34" s="160"/>
      <c r="AI34" s="814" t="s">
        <v>242</v>
      </c>
      <c r="AJ34" s="815"/>
      <c r="AK34" s="814" t="s">
        <v>243</v>
      </c>
      <c r="AL34" s="827"/>
      <c r="AM34" s="827"/>
      <c r="AN34" s="815"/>
      <c r="AO34" s="162"/>
      <c r="AP34" s="162"/>
      <c r="AQ34" s="162"/>
      <c r="AR34" s="162"/>
      <c r="AS34" s="800"/>
      <c r="AT34" s="800"/>
      <c r="AU34" s="162"/>
      <c r="AV34" s="162"/>
      <c r="AW34" s="162"/>
      <c r="AX34" s="129"/>
      <c r="AY34" s="129"/>
      <c r="AZ34" s="129"/>
      <c r="BA34" s="129"/>
      <c r="BB34" s="129"/>
      <c r="BC34" s="129"/>
      <c r="BD34" s="129"/>
    </row>
    <row r="35" spans="1:56" ht="20.25" customHeight="1" x14ac:dyDescent="0.15">
      <c r="A35" s="129"/>
      <c r="B35" s="129"/>
      <c r="C35" s="835"/>
      <c r="D35" s="836"/>
      <c r="E35" s="837"/>
      <c r="F35" s="882">
        <f>IF(AB2=1,10,IF(AB2=2,11,IF(AB2=3,12,AB2-3)))</f>
        <v>1</v>
      </c>
      <c r="G35" s="883"/>
      <c r="H35" s="882">
        <f>IF(AB2=1,11,IF(AB2=2,12,AB2-2))</f>
        <v>2</v>
      </c>
      <c r="I35" s="883"/>
      <c r="J35" s="882">
        <f>IF(AB2=1,12,AB2-1)</f>
        <v>3</v>
      </c>
      <c r="K35" s="883"/>
      <c r="L35" s="814" t="s">
        <v>244</v>
      </c>
      <c r="M35" s="815"/>
      <c r="N35" s="160"/>
      <c r="O35" s="160"/>
      <c r="P35" s="160"/>
      <c r="Q35" s="160"/>
      <c r="R35" s="801"/>
      <c r="S35" s="801"/>
      <c r="T35" s="801" t="s">
        <v>245</v>
      </c>
      <c r="U35" s="801"/>
      <c r="V35" s="801" t="s">
        <v>246</v>
      </c>
      <c r="W35" s="801"/>
      <c r="X35" s="160"/>
      <c r="Y35" s="801" t="s">
        <v>245</v>
      </c>
      <c r="Z35" s="801"/>
      <c r="AA35" s="801" t="s">
        <v>246</v>
      </c>
      <c r="AB35" s="801"/>
      <c r="AC35" s="125"/>
      <c r="AD35" s="125"/>
      <c r="AE35" s="164" t="s">
        <v>247</v>
      </c>
      <c r="AF35" s="164"/>
      <c r="AG35" s="160"/>
      <c r="AH35" s="160"/>
      <c r="AI35" s="814" t="s">
        <v>248</v>
      </c>
      <c r="AJ35" s="815"/>
      <c r="AK35" s="814" t="s">
        <v>249</v>
      </c>
      <c r="AL35" s="827"/>
      <c r="AM35" s="827"/>
      <c r="AN35" s="815"/>
      <c r="AO35" s="165"/>
      <c r="AP35" s="165"/>
      <c r="AQ35" s="162"/>
      <c r="AR35" s="166"/>
      <c r="AS35" s="839"/>
      <c r="AT35" s="839"/>
      <c r="AU35" s="162"/>
      <c r="AV35" s="162"/>
      <c r="AW35" s="162"/>
      <c r="AX35" s="129"/>
      <c r="AY35" s="129"/>
      <c r="AZ35" s="129"/>
      <c r="BA35" s="129"/>
      <c r="BB35" s="129"/>
      <c r="BC35" s="129"/>
      <c r="BD35" s="129"/>
    </row>
    <row r="36" spans="1:56" ht="20.25" customHeight="1" x14ac:dyDescent="0.15">
      <c r="A36" s="129"/>
      <c r="B36" s="129"/>
      <c r="C36" s="835" t="s">
        <v>250</v>
      </c>
      <c r="D36" s="836"/>
      <c r="E36" s="837"/>
      <c r="F36" s="845"/>
      <c r="G36" s="845"/>
      <c r="H36" s="845"/>
      <c r="I36" s="845"/>
      <c r="J36" s="845"/>
      <c r="K36" s="845"/>
      <c r="L36" s="838">
        <f>SUM(F36:K36)</f>
        <v>0</v>
      </c>
      <c r="M36" s="838"/>
      <c r="N36" s="160"/>
      <c r="O36" s="160"/>
      <c r="P36" s="160"/>
      <c r="Q36" s="160"/>
      <c r="R36" s="814" t="s">
        <v>251</v>
      </c>
      <c r="S36" s="815"/>
      <c r="T36" s="796">
        <f>SUMIFS($AU$13:$AV$30,$C$13:$D$30,"訪問介護員",$E$13:$F$30,"A")+SUMIFS($AU$13:$AV$30,$C$13:$D$30,"サービス提供責任者",$E$13:$F$30,"A")</f>
        <v>0</v>
      </c>
      <c r="U36" s="797"/>
      <c r="V36" s="816">
        <f>SUMIFS($AW$13:$AX$30,$C$13:$D$30,"訪問介護員",$E$13:$F$30,"A")+SUMIFS($AW$13:$AX$30,$C$13:$D$30,"サービス提供責任者",$E$13:$F$30,"A")</f>
        <v>0</v>
      </c>
      <c r="W36" s="817"/>
      <c r="X36" s="160"/>
      <c r="Y36" s="829">
        <v>0</v>
      </c>
      <c r="Z36" s="830"/>
      <c r="AA36" s="833">
        <v>0</v>
      </c>
      <c r="AB36" s="834"/>
      <c r="AC36" s="125"/>
      <c r="AD36" s="125"/>
      <c r="AE36" s="829">
        <v>0</v>
      </c>
      <c r="AF36" s="830"/>
      <c r="AG36" s="160"/>
      <c r="AH36" s="160"/>
      <c r="AI36" s="814" t="s">
        <v>252</v>
      </c>
      <c r="AJ36" s="815"/>
      <c r="AK36" s="814" t="s">
        <v>253</v>
      </c>
      <c r="AL36" s="827"/>
      <c r="AM36" s="827"/>
      <c r="AN36" s="815"/>
      <c r="AO36" s="166"/>
      <c r="AP36" s="162"/>
      <c r="AQ36" s="840"/>
      <c r="AR36" s="840"/>
      <c r="AS36" s="840"/>
      <c r="AT36" s="840"/>
      <c r="AU36" s="162"/>
      <c r="AV36" s="162"/>
      <c r="AW36" s="162"/>
      <c r="AX36" s="129"/>
      <c r="AY36" s="129"/>
      <c r="AZ36" s="129"/>
      <c r="BA36" s="129"/>
      <c r="BB36" s="129"/>
      <c r="BC36" s="129"/>
      <c r="BD36" s="129"/>
    </row>
    <row r="37" spans="1:56" ht="20.25" customHeight="1" x14ac:dyDescent="0.15">
      <c r="A37" s="129"/>
      <c r="B37" s="129"/>
      <c r="C37" s="835" t="s">
        <v>254</v>
      </c>
      <c r="D37" s="836"/>
      <c r="E37" s="837"/>
      <c r="F37" s="841"/>
      <c r="G37" s="842"/>
      <c r="H37" s="841"/>
      <c r="I37" s="842"/>
      <c r="J37" s="841"/>
      <c r="K37" s="842"/>
      <c r="L37" s="843">
        <f>SUM(F37:K37)</f>
        <v>0</v>
      </c>
      <c r="M37" s="844"/>
      <c r="N37" s="160"/>
      <c r="O37" s="160"/>
      <c r="P37" s="160"/>
      <c r="Q37" s="160"/>
      <c r="R37" s="814" t="s">
        <v>255</v>
      </c>
      <c r="S37" s="815"/>
      <c r="T37" s="796">
        <f>SUMIFS($AU$13:$AV$30,$C$13:$D$30,"訪問介護員",$E$13:$F$30,"B")+SUMIFS($AU$13:$AV$30,$C$13:$D$30,"サービス提供責任者",$E$13:$F$30,"B")</f>
        <v>0</v>
      </c>
      <c r="U37" s="797"/>
      <c r="V37" s="816">
        <f>SUMIFS($AW$13:$AX$30,$C$13:$D$30,"訪問介護員",$E$13:$F$30,"B")+SUMIFS($AW$13:$AX$30,$C$13:$D$30,"サービス提供責任者",$E$13:$F$30,"B")</f>
        <v>0</v>
      </c>
      <c r="W37" s="817"/>
      <c r="X37" s="160"/>
      <c r="Y37" s="829">
        <v>0</v>
      </c>
      <c r="Z37" s="830"/>
      <c r="AA37" s="833">
        <v>0</v>
      </c>
      <c r="AB37" s="834"/>
      <c r="AC37" s="125"/>
      <c r="AD37" s="125"/>
      <c r="AE37" s="829">
        <v>0</v>
      </c>
      <c r="AF37" s="830"/>
      <c r="AG37" s="160"/>
      <c r="AH37" s="160"/>
      <c r="AI37" s="814" t="s">
        <v>256</v>
      </c>
      <c r="AJ37" s="815"/>
      <c r="AK37" s="814" t="s">
        <v>257</v>
      </c>
      <c r="AL37" s="827"/>
      <c r="AM37" s="827"/>
      <c r="AN37" s="815"/>
      <c r="AO37" s="166"/>
      <c r="AP37" s="162"/>
      <c r="AQ37" s="799"/>
      <c r="AR37" s="799"/>
      <c r="AS37" s="799"/>
      <c r="AT37" s="799"/>
      <c r="AU37" s="162"/>
      <c r="AV37" s="162"/>
      <c r="AW37" s="162"/>
      <c r="AX37" s="129"/>
      <c r="AY37" s="129"/>
      <c r="AZ37" s="129"/>
      <c r="BA37" s="129"/>
      <c r="BB37" s="129"/>
      <c r="BC37" s="129"/>
      <c r="BD37" s="129"/>
    </row>
    <row r="38" spans="1:56" ht="20.25" customHeight="1" x14ac:dyDescent="0.15">
      <c r="A38" s="129"/>
      <c r="B38" s="129"/>
      <c r="C38" s="835" t="s">
        <v>244</v>
      </c>
      <c r="D38" s="836"/>
      <c r="E38" s="837"/>
      <c r="F38" s="838">
        <f>SUM(F36:G37)</f>
        <v>0</v>
      </c>
      <c r="G38" s="838"/>
      <c r="H38" s="838">
        <f>SUM(H36:I37)</f>
        <v>0</v>
      </c>
      <c r="I38" s="838"/>
      <c r="J38" s="838">
        <f>SUM(J36:K37)</f>
        <v>0</v>
      </c>
      <c r="K38" s="838"/>
      <c r="L38" s="838">
        <f>SUM(L36:M37)</f>
        <v>0</v>
      </c>
      <c r="M38" s="838"/>
      <c r="N38" s="160"/>
      <c r="O38" s="160"/>
      <c r="P38" s="160"/>
      <c r="Q38" s="160"/>
      <c r="R38" s="814" t="s">
        <v>256</v>
      </c>
      <c r="S38" s="815"/>
      <c r="T38" s="796">
        <f>SUMIFS($AU$13:$AV$30,$C$13:$D$30,"訪問介護員",$E$13:$F$30,"C")+SUMIFS($AU$13:$AV$30,$C$13:$D$30,"サービス提供責任者",$E$13:$F$30,"C")</f>
        <v>0</v>
      </c>
      <c r="U38" s="797"/>
      <c r="V38" s="816">
        <f>SUMIFS($AW$13:$AX$30,$C$13:$D$30,"訪問介護員",$E$13:$F$30,"C")+SUMIFS($AW$13:$AX$30,$C$13:$D$30,"サービス提供責任者",$E$13:$F$30,"C")</f>
        <v>0</v>
      </c>
      <c r="W38" s="817"/>
      <c r="X38" s="160"/>
      <c r="Y38" s="829">
        <v>0</v>
      </c>
      <c r="Z38" s="830"/>
      <c r="AA38" s="831">
        <v>0</v>
      </c>
      <c r="AB38" s="832"/>
      <c r="AC38" s="125"/>
      <c r="AD38" s="125"/>
      <c r="AE38" s="796" t="s">
        <v>258</v>
      </c>
      <c r="AF38" s="797"/>
      <c r="AG38" s="160"/>
      <c r="AH38" s="160"/>
      <c r="AI38" s="814" t="s">
        <v>259</v>
      </c>
      <c r="AJ38" s="815"/>
      <c r="AK38" s="814" t="s">
        <v>260</v>
      </c>
      <c r="AL38" s="827"/>
      <c r="AM38" s="827"/>
      <c r="AN38" s="815"/>
      <c r="AO38" s="167"/>
      <c r="AP38" s="162"/>
      <c r="AQ38" s="811"/>
      <c r="AR38" s="811"/>
      <c r="AS38" s="808"/>
      <c r="AT38" s="808"/>
      <c r="AU38" s="162"/>
      <c r="AV38" s="162"/>
      <c r="AW38" s="162"/>
      <c r="AX38" s="129"/>
      <c r="AY38" s="129"/>
      <c r="AZ38" s="129"/>
      <c r="BA38" s="129"/>
      <c r="BB38" s="129"/>
      <c r="BC38" s="129"/>
      <c r="BD38" s="129"/>
    </row>
    <row r="39" spans="1:56" ht="20.25" customHeight="1" x14ac:dyDescent="0.15">
      <c r="A39" s="129"/>
      <c r="B39" s="129"/>
      <c r="L39" s="164" t="s">
        <v>261</v>
      </c>
      <c r="M39" s="164"/>
      <c r="N39" s="828"/>
      <c r="O39" s="828"/>
      <c r="P39" s="160"/>
      <c r="Q39" s="160"/>
      <c r="R39" s="814" t="s">
        <v>262</v>
      </c>
      <c r="S39" s="815"/>
      <c r="T39" s="796">
        <f>SUMIFS($AU$13:$AV$30,$C$13:$D$30,"訪問介護員",$E$13:$F$30,"D")+SUMIFS($AU$13:$AV$30,$C$13:$D$30,"サービス提供責任者",$E$13:$F$30,"D")</f>
        <v>0</v>
      </c>
      <c r="U39" s="797"/>
      <c r="V39" s="816">
        <f>SUMIFS($AW$13:$AX$30,$C$13:$D$30,"訪問介護員",$E$13:$F$30,"D")+SUMIFS($AW$13:$AX$30,$C$13:$D$30,"サービス提供責任者",$E$13:$F$30,"D")</f>
        <v>0</v>
      </c>
      <c r="W39" s="817"/>
      <c r="X39" s="160"/>
      <c r="Y39" s="829">
        <v>0</v>
      </c>
      <c r="Z39" s="830"/>
      <c r="AA39" s="831">
        <v>0</v>
      </c>
      <c r="AB39" s="832"/>
      <c r="AC39" s="125"/>
      <c r="AD39" s="125"/>
      <c r="AE39" s="796" t="s">
        <v>263</v>
      </c>
      <c r="AF39" s="797"/>
      <c r="AG39" s="160"/>
      <c r="AH39" s="160"/>
      <c r="AI39" s="160"/>
      <c r="AJ39" s="799"/>
      <c r="AK39" s="799"/>
      <c r="AL39" s="811"/>
      <c r="AM39" s="811"/>
      <c r="AN39" s="808"/>
      <c r="AO39" s="808"/>
      <c r="AP39" s="162"/>
      <c r="AQ39" s="811"/>
      <c r="AR39" s="811"/>
      <c r="AS39" s="808"/>
      <c r="AT39" s="808"/>
      <c r="AU39" s="162"/>
      <c r="AV39" s="162"/>
      <c r="AW39" s="162"/>
      <c r="AX39" s="131"/>
      <c r="AY39" s="131"/>
      <c r="AZ39" s="129"/>
      <c r="BA39" s="129"/>
      <c r="BB39" s="129"/>
      <c r="BC39" s="129"/>
      <c r="BD39" s="129"/>
    </row>
    <row r="40" spans="1:56" ht="20.25" customHeight="1" x14ac:dyDescent="0.15">
      <c r="A40" s="129"/>
      <c r="B40" s="129"/>
      <c r="C40" s="125"/>
      <c r="D40" s="125"/>
      <c r="E40" s="125"/>
      <c r="F40" s="125"/>
      <c r="G40" s="125"/>
      <c r="H40" s="125"/>
      <c r="I40" s="125"/>
      <c r="J40" s="125"/>
      <c r="K40" s="125"/>
      <c r="L40" s="813">
        <f>L38/3</f>
        <v>0</v>
      </c>
      <c r="M40" s="813"/>
      <c r="N40" s="125"/>
      <c r="O40" s="125"/>
      <c r="P40" s="160"/>
      <c r="Q40" s="160"/>
      <c r="R40" s="814" t="s">
        <v>244</v>
      </c>
      <c r="S40" s="815"/>
      <c r="T40" s="796">
        <f>SUM(T36:U39)</f>
        <v>0</v>
      </c>
      <c r="U40" s="797"/>
      <c r="V40" s="816">
        <f>SUM(V36:W39)</f>
        <v>0</v>
      </c>
      <c r="W40" s="817"/>
      <c r="X40" s="160"/>
      <c r="Y40" s="796">
        <f>SUM(Y36:Z39)</f>
        <v>0</v>
      </c>
      <c r="Z40" s="797"/>
      <c r="AA40" s="794">
        <f>SUM(AA36:AB39)</f>
        <v>0</v>
      </c>
      <c r="AB40" s="795"/>
      <c r="AC40" s="125"/>
      <c r="AD40" s="125"/>
      <c r="AE40" s="796">
        <f>SUM(AE36:AF37)</f>
        <v>0</v>
      </c>
      <c r="AF40" s="797"/>
      <c r="AG40" s="160"/>
      <c r="AH40" s="160"/>
      <c r="AI40" s="160"/>
      <c r="AJ40" s="799"/>
      <c r="AK40" s="799"/>
      <c r="AL40" s="811"/>
      <c r="AM40" s="811"/>
      <c r="AN40" s="812"/>
      <c r="AO40" s="812"/>
      <c r="AP40" s="162"/>
      <c r="AQ40" s="811"/>
      <c r="AR40" s="811"/>
      <c r="AS40" s="808"/>
      <c r="AT40" s="808"/>
      <c r="AU40" s="162"/>
      <c r="AV40" s="162"/>
      <c r="AW40" s="162"/>
      <c r="AX40" s="131"/>
      <c r="AY40" s="131"/>
      <c r="AZ40" s="129"/>
      <c r="BA40" s="129"/>
      <c r="BB40" s="129"/>
      <c r="BC40" s="129"/>
      <c r="BD40" s="129"/>
    </row>
    <row r="41" spans="1:56" ht="20.25" customHeight="1" x14ac:dyDescent="0.15">
      <c r="A41" s="129"/>
      <c r="B41" s="129"/>
      <c r="C41" s="125"/>
      <c r="D41" s="125"/>
      <c r="E41" s="125"/>
      <c r="F41" s="125"/>
      <c r="G41" s="125"/>
      <c r="H41" s="125"/>
      <c r="I41" s="125"/>
      <c r="J41" s="125"/>
      <c r="K41" s="125"/>
      <c r="N41" s="125"/>
      <c r="O41" s="125"/>
      <c r="P41" s="160"/>
      <c r="Q41" s="160"/>
      <c r="R41" s="160"/>
      <c r="S41" s="160"/>
      <c r="T41" s="160"/>
      <c r="U41" s="160"/>
      <c r="V41" s="160"/>
      <c r="W41" s="160"/>
      <c r="X41" s="160"/>
      <c r="Y41" s="160"/>
      <c r="Z41" s="160"/>
      <c r="AA41" s="161"/>
      <c r="AB41" s="160"/>
      <c r="AC41" s="160"/>
      <c r="AD41" s="160"/>
      <c r="AE41" s="160"/>
      <c r="AF41" s="160"/>
      <c r="AG41" s="160"/>
      <c r="AH41" s="160"/>
      <c r="AI41" s="160"/>
      <c r="AJ41" s="162"/>
      <c r="AK41" s="162"/>
      <c r="AL41" s="162"/>
      <c r="AM41" s="162"/>
      <c r="AN41" s="162"/>
      <c r="AO41" s="162"/>
      <c r="AP41" s="162"/>
      <c r="AQ41" s="162"/>
      <c r="AR41" s="162"/>
      <c r="AS41" s="163"/>
      <c r="AT41" s="162"/>
      <c r="AU41" s="162"/>
      <c r="AV41" s="162"/>
      <c r="AW41" s="162"/>
      <c r="AX41" s="131"/>
      <c r="AY41" s="131"/>
      <c r="AZ41" s="129"/>
      <c r="BA41" s="129"/>
      <c r="BB41" s="129"/>
      <c r="BC41" s="129"/>
      <c r="BD41" s="129"/>
    </row>
    <row r="42" spans="1:56" ht="20.25" customHeight="1" x14ac:dyDescent="0.15">
      <c r="A42" s="129"/>
      <c r="B42" s="129"/>
      <c r="C42" s="125"/>
      <c r="D42" s="125"/>
      <c r="E42" s="125"/>
      <c r="F42" s="125"/>
      <c r="G42" s="125"/>
      <c r="H42" s="125"/>
      <c r="I42" s="125"/>
      <c r="J42" s="125"/>
      <c r="K42" s="125"/>
      <c r="L42" s="125"/>
      <c r="M42" s="125"/>
      <c r="N42" s="125"/>
      <c r="O42" s="125"/>
      <c r="P42" s="160"/>
      <c r="Q42" s="160"/>
      <c r="R42" s="161" t="s">
        <v>264</v>
      </c>
      <c r="S42" s="160"/>
      <c r="T42" s="160"/>
      <c r="U42" s="160"/>
      <c r="V42" s="160"/>
      <c r="W42" s="160"/>
      <c r="X42" s="168" t="s">
        <v>265</v>
      </c>
      <c r="Y42" s="809" t="s">
        <v>266</v>
      </c>
      <c r="Z42" s="810"/>
      <c r="AA42" s="169"/>
      <c r="AB42" s="168"/>
      <c r="AC42" s="160"/>
      <c r="AD42" s="160"/>
      <c r="AE42" s="160"/>
      <c r="AF42" s="160"/>
      <c r="AG42" s="160"/>
      <c r="AH42" s="160"/>
      <c r="AI42" s="160"/>
      <c r="AJ42" s="163"/>
      <c r="AK42" s="162"/>
      <c r="AL42" s="162"/>
      <c r="AM42" s="162"/>
      <c r="AN42" s="162"/>
      <c r="AO42" s="162"/>
      <c r="AP42" s="162"/>
      <c r="AQ42" s="162"/>
      <c r="AR42" s="162"/>
      <c r="AS42" s="170"/>
      <c r="AT42" s="170"/>
      <c r="AU42" s="162"/>
      <c r="AV42" s="162"/>
      <c r="AW42" s="162"/>
      <c r="AX42" s="131"/>
      <c r="AY42" s="131"/>
      <c r="AZ42" s="129"/>
      <c r="BA42" s="129"/>
      <c r="BB42" s="129"/>
      <c r="BC42" s="129"/>
      <c r="BD42" s="129"/>
    </row>
    <row r="43" spans="1:56" ht="20.25" customHeight="1" x14ac:dyDescent="0.2">
      <c r="A43" s="129"/>
      <c r="B43" s="129"/>
      <c r="C43" s="104"/>
      <c r="D43" s="159"/>
      <c r="E43" s="159"/>
      <c r="F43" s="160"/>
      <c r="G43" s="160"/>
      <c r="H43" s="160"/>
      <c r="I43" s="160"/>
      <c r="J43" s="160"/>
      <c r="K43" s="160"/>
      <c r="L43" s="171" t="s">
        <v>267</v>
      </c>
      <c r="M43" s="161"/>
      <c r="N43" s="161"/>
      <c r="O43" s="172"/>
      <c r="P43" s="160"/>
      <c r="Q43" s="160"/>
      <c r="R43" s="160" t="s">
        <v>268</v>
      </c>
      <c r="S43" s="160"/>
      <c r="T43" s="160"/>
      <c r="U43" s="160"/>
      <c r="V43" s="160"/>
      <c r="W43" s="160" t="s">
        <v>269</v>
      </c>
      <c r="X43" s="160"/>
      <c r="Y43" s="160"/>
      <c r="Z43" s="160"/>
      <c r="AA43" s="161"/>
      <c r="AB43" s="160"/>
      <c r="AC43" s="160"/>
      <c r="AD43" s="160"/>
      <c r="AE43" s="160"/>
      <c r="AF43" s="160"/>
      <c r="AG43" s="160"/>
      <c r="AH43" s="160"/>
      <c r="AI43" s="160"/>
      <c r="AJ43" s="162"/>
      <c r="AK43" s="162"/>
      <c r="AL43" s="162"/>
      <c r="AM43" s="162"/>
      <c r="AN43" s="162"/>
      <c r="AO43" s="162"/>
      <c r="AP43" s="162"/>
      <c r="AQ43" s="162"/>
      <c r="AR43" s="162"/>
      <c r="AS43" s="163"/>
      <c r="AT43" s="162"/>
      <c r="AU43" s="162"/>
      <c r="AV43" s="162"/>
      <c r="AW43" s="162"/>
      <c r="AX43" s="131"/>
      <c r="AY43" s="131"/>
      <c r="AZ43" s="129"/>
      <c r="BA43" s="129"/>
      <c r="BB43" s="129"/>
      <c r="BC43" s="129"/>
      <c r="BD43" s="129"/>
    </row>
    <row r="44" spans="1:56" ht="20.25" customHeight="1" x14ac:dyDescent="0.15">
      <c r="A44" s="129"/>
      <c r="B44" s="129"/>
      <c r="C44" s="173" t="s">
        <v>270</v>
      </c>
      <c r="D44" s="173"/>
      <c r="E44" s="160"/>
      <c r="F44" s="173" t="s">
        <v>271</v>
      </c>
      <c r="G44" s="173"/>
      <c r="H44" s="160"/>
      <c r="I44" s="174"/>
      <c r="J44" s="174"/>
      <c r="K44" s="160"/>
      <c r="L44" s="164" t="s">
        <v>272</v>
      </c>
      <c r="M44" s="164"/>
      <c r="N44" s="164"/>
      <c r="O44" s="160"/>
      <c r="P44" s="160"/>
      <c r="Q44" s="160"/>
      <c r="R44" s="160" t="str">
        <f>IF($Y$42="週","対象時間数（週平均）","対象時間数（当月合計）")</f>
        <v>対象時間数（週平均）</v>
      </c>
      <c r="S44" s="160"/>
      <c r="T44" s="160"/>
      <c r="U44" s="160"/>
      <c r="V44" s="160"/>
      <c r="W44" s="160" t="str">
        <f>IF($Y$42="週","週に勤務すべき時間数","当月に勤務すべき時間数")</f>
        <v>週に勤務すべき時間数</v>
      </c>
      <c r="X44" s="160"/>
      <c r="Y44" s="160"/>
      <c r="Z44" s="160"/>
      <c r="AA44" s="161"/>
      <c r="AB44" s="801" t="s">
        <v>273</v>
      </c>
      <c r="AC44" s="801"/>
      <c r="AD44" s="801"/>
      <c r="AE44" s="801"/>
      <c r="AF44" s="160"/>
      <c r="AG44" s="160"/>
      <c r="AH44" s="160"/>
      <c r="AI44" s="160"/>
      <c r="AJ44" s="162"/>
      <c r="AK44" s="162"/>
      <c r="AL44" s="162"/>
      <c r="AM44" s="162"/>
      <c r="AN44" s="162"/>
      <c r="AO44" s="162"/>
      <c r="AP44" s="162"/>
      <c r="AQ44" s="162"/>
      <c r="AR44" s="162"/>
      <c r="AS44" s="163"/>
      <c r="AT44" s="162"/>
      <c r="AU44" s="162"/>
      <c r="AV44" s="162"/>
      <c r="AW44" s="162"/>
      <c r="AX44" s="131"/>
      <c r="AY44" s="131"/>
      <c r="AZ44" s="129"/>
      <c r="BA44" s="129"/>
      <c r="BB44" s="129"/>
      <c r="BC44" s="129"/>
      <c r="BD44" s="129"/>
    </row>
    <row r="45" spans="1:56" ht="20.25" customHeight="1" x14ac:dyDescent="0.15">
      <c r="A45" s="129"/>
      <c r="B45" s="129"/>
      <c r="C45" s="818">
        <f>L40</f>
        <v>0</v>
      </c>
      <c r="D45" s="819"/>
      <c r="E45" s="164" t="s">
        <v>274</v>
      </c>
      <c r="F45" s="820">
        <v>40</v>
      </c>
      <c r="G45" s="821"/>
      <c r="H45" s="164" t="s">
        <v>275</v>
      </c>
      <c r="I45" s="822">
        <f>C45/F45</f>
        <v>0</v>
      </c>
      <c r="J45" s="823"/>
      <c r="K45" s="164" t="s">
        <v>276</v>
      </c>
      <c r="L45" s="824">
        <f>IF(C45&lt;40,1,ROUNDUP(I45,1))</f>
        <v>1</v>
      </c>
      <c r="M45" s="825"/>
      <c r="N45" s="826"/>
      <c r="O45" s="160"/>
      <c r="P45" s="160"/>
      <c r="Q45" s="160"/>
      <c r="R45" s="802">
        <f>IF($Y$42="週",AA40,Y40)</f>
        <v>0</v>
      </c>
      <c r="S45" s="803"/>
      <c r="T45" s="803"/>
      <c r="U45" s="804"/>
      <c r="V45" s="164" t="s">
        <v>277</v>
      </c>
      <c r="W45" s="814">
        <f>IF($Y$42="週",$AV$5,$AZ$5)</f>
        <v>40</v>
      </c>
      <c r="X45" s="827"/>
      <c r="Y45" s="827"/>
      <c r="Z45" s="815"/>
      <c r="AA45" s="164" t="s">
        <v>278</v>
      </c>
      <c r="AB45" s="791">
        <f>ROUNDDOWN(R45/W45,1)</f>
        <v>0</v>
      </c>
      <c r="AC45" s="792"/>
      <c r="AD45" s="792"/>
      <c r="AE45" s="793"/>
      <c r="AF45" s="160"/>
      <c r="AG45" s="160"/>
      <c r="AH45" s="160"/>
      <c r="AI45" s="160"/>
      <c r="AJ45" s="798"/>
      <c r="AK45" s="798"/>
      <c r="AL45" s="798"/>
      <c r="AM45" s="798"/>
      <c r="AN45" s="166"/>
      <c r="AO45" s="799"/>
      <c r="AP45" s="799"/>
      <c r="AQ45" s="799"/>
      <c r="AR45" s="799"/>
      <c r="AS45" s="166"/>
      <c r="AT45" s="800"/>
      <c r="AU45" s="800"/>
      <c r="AV45" s="800"/>
      <c r="AW45" s="800"/>
      <c r="AX45" s="131"/>
      <c r="AY45" s="131"/>
      <c r="AZ45" s="129"/>
      <c r="BA45" s="129"/>
      <c r="BB45" s="129"/>
      <c r="BC45" s="129"/>
      <c r="BD45" s="129"/>
    </row>
    <row r="46" spans="1:56" ht="20.25" customHeight="1" x14ac:dyDescent="0.15">
      <c r="A46" s="129"/>
      <c r="B46" s="129"/>
      <c r="C46" s="125"/>
      <c r="D46" s="160"/>
      <c r="E46" s="160"/>
      <c r="F46" s="160"/>
      <c r="G46" s="160"/>
      <c r="H46" s="160"/>
      <c r="I46" s="160"/>
      <c r="J46" s="160"/>
      <c r="K46" s="160"/>
      <c r="L46" s="160" t="s">
        <v>279</v>
      </c>
      <c r="M46" s="160"/>
      <c r="N46" s="160"/>
      <c r="O46" s="160"/>
      <c r="P46" s="160"/>
      <c r="Q46" s="160"/>
      <c r="R46" s="160"/>
      <c r="S46" s="160"/>
      <c r="T46" s="160"/>
      <c r="U46" s="160"/>
      <c r="V46" s="160"/>
      <c r="W46" s="160"/>
      <c r="X46" s="160"/>
      <c r="Y46" s="160"/>
      <c r="Z46" s="160"/>
      <c r="AA46" s="161"/>
      <c r="AB46" s="160" t="s">
        <v>280</v>
      </c>
      <c r="AC46" s="160"/>
      <c r="AD46" s="160"/>
      <c r="AE46" s="160"/>
      <c r="AF46" s="160"/>
      <c r="AG46" s="160"/>
      <c r="AH46" s="160"/>
      <c r="AI46" s="160"/>
      <c r="AJ46" s="162"/>
      <c r="AK46" s="162"/>
      <c r="AL46" s="162"/>
      <c r="AM46" s="162"/>
      <c r="AN46" s="162"/>
      <c r="AO46" s="162"/>
      <c r="AP46" s="162"/>
      <c r="AQ46" s="162"/>
      <c r="AR46" s="162"/>
      <c r="AS46" s="163"/>
      <c r="AT46" s="162"/>
      <c r="AU46" s="162"/>
      <c r="AV46" s="162"/>
      <c r="AW46" s="162"/>
      <c r="AX46" s="131"/>
      <c r="AY46" s="131"/>
      <c r="AZ46" s="129"/>
      <c r="BA46" s="129"/>
      <c r="BB46" s="129"/>
      <c r="BC46" s="129"/>
      <c r="BD46" s="129"/>
    </row>
    <row r="47" spans="1:56" ht="20.25" customHeight="1" x14ac:dyDescent="0.15">
      <c r="A47" s="129"/>
      <c r="B47" s="129"/>
      <c r="C47" s="125" t="s">
        <v>281</v>
      </c>
      <c r="D47" s="160"/>
      <c r="E47" s="160"/>
      <c r="F47" s="160"/>
      <c r="G47" s="160"/>
      <c r="H47" s="160"/>
      <c r="I47" s="160"/>
      <c r="J47" s="160"/>
      <c r="K47" s="160"/>
      <c r="L47" s="160"/>
      <c r="M47" s="160"/>
      <c r="N47" s="160"/>
      <c r="O47" s="160"/>
      <c r="P47" s="160"/>
      <c r="Q47" s="160"/>
      <c r="R47" s="160" t="s">
        <v>282</v>
      </c>
      <c r="S47" s="160"/>
      <c r="T47" s="160"/>
      <c r="U47" s="160"/>
      <c r="V47" s="160"/>
      <c r="W47" s="160"/>
      <c r="X47" s="160"/>
      <c r="Y47" s="160"/>
      <c r="Z47" s="160"/>
      <c r="AA47" s="161"/>
      <c r="AB47" s="160"/>
      <c r="AC47" s="160"/>
      <c r="AD47" s="160"/>
      <c r="AE47" s="160"/>
      <c r="AF47" s="160"/>
      <c r="AG47" s="160"/>
      <c r="AH47" s="160"/>
      <c r="AI47" s="160"/>
      <c r="AJ47" s="160"/>
      <c r="AK47" s="175"/>
      <c r="AL47" s="176"/>
      <c r="AM47" s="176"/>
      <c r="AN47" s="160"/>
      <c r="AO47" s="160"/>
      <c r="AP47" s="160"/>
      <c r="AQ47" s="160"/>
      <c r="AR47" s="160"/>
      <c r="AS47" s="160"/>
      <c r="AT47" s="160"/>
      <c r="AU47" s="160"/>
      <c r="AV47" s="125"/>
      <c r="AW47" s="125"/>
      <c r="AX47" s="131"/>
      <c r="AY47" s="131"/>
      <c r="AZ47" s="129"/>
      <c r="BA47" s="129"/>
      <c r="BB47" s="129"/>
      <c r="BC47" s="129"/>
      <c r="BD47" s="129"/>
    </row>
    <row r="48" spans="1:56" ht="20.25" customHeight="1" x14ac:dyDescent="0.15">
      <c r="A48" s="129"/>
      <c r="B48" s="129"/>
      <c r="C48" s="125"/>
      <c r="D48" s="160" t="s">
        <v>283</v>
      </c>
      <c r="E48" s="160"/>
      <c r="F48" s="160"/>
      <c r="G48" s="160"/>
      <c r="H48" s="160"/>
      <c r="I48" s="160"/>
      <c r="J48" s="160"/>
      <c r="K48" s="160"/>
      <c r="L48" s="160"/>
      <c r="M48" s="160"/>
      <c r="N48" s="160"/>
      <c r="O48" s="160"/>
      <c r="P48" s="160"/>
      <c r="Q48" s="160"/>
      <c r="R48" s="160" t="s">
        <v>241</v>
      </c>
      <c r="S48" s="160"/>
      <c r="T48" s="160"/>
      <c r="U48" s="160"/>
      <c r="V48" s="160"/>
      <c r="W48" s="160"/>
      <c r="X48" s="160"/>
      <c r="Y48" s="160"/>
      <c r="Z48" s="160"/>
      <c r="AA48" s="161"/>
      <c r="AB48" s="164"/>
      <c r="AC48" s="164"/>
      <c r="AD48" s="164"/>
      <c r="AE48" s="164"/>
      <c r="AF48" s="160"/>
      <c r="AG48" s="160"/>
      <c r="AH48" s="160"/>
      <c r="AI48" s="160"/>
      <c r="AJ48" s="160"/>
      <c r="AK48" s="175"/>
      <c r="AL48" s="176"/>
      <c r="AM48" s="176"/>
      <c r="AN48" s="160"/>
      <c r="AO48" s="160"/>
      <c r="AP48" s="160"/>
      <c r="AQ48" s="160"/>
      <c r="AR48" s="160"/>
      <c r="AS48" s="160"/>
      <c r="AT48" s="160"/>
      <c r="AU48" s="160"/>
      <c r="AV48" s="125"/>
      <c r="AW48" s="125"/>
      <c r="AX48" s="131"/>
      <c r="AY48" s="131"/>
      <c r="AZ48" s="129"/>
      <c r="BA48" s="129"/>
      <c r="BB48" s="129"/>
      <c r="BC48" s="129"/>
      <c r="BD48" s="129"/>
    </row>
    <row r="49" spans="1:58" ht="20.25" customHeight="1" x14ac:dyDescent="0.15">
      <c r="A49" s="129"/>
      <c r="B49" s="129"/>
      <c r="C49" s="125" t="s">
        <v>284</v>
      </c>
      <c r="D49" s="160"/>
      <c r="E49" s="160"/>
      <c r="F49" s="160"/>
      <c r="G49" s="160"/>
      <c r="H49" s="160"/>
      <c r="I49" s="160"/>
      <c r="J49" s="160"/>
      <c r="K49" s="160"/>
      <c r="L49" s="160"/>
      <c r="M49" s="160"/>
      <c r="N49" s="160"/>
      <c r="O49" s="160"/>
      <c r="P49" s="160"/>
      <c r="Q49" s="160"/>
      <c r="R49" s="125" t="s">
        <v>285</v>
      </c>
      <c r="S49" s="125"/>
      <c r="T49" s="125"/>
      <c r="U49" s="125"/>
      <c r="V49" s="125"/>
      <c r="W49" s="160" t="s">
        <v>286</v>
      </c>
      <c r="X49" s="125"/>
      <c r="Y49" s="125"/>
      <c r="Z49" s="125"/>
      <c r="AA49" s="125"/>
      <c r="AB49" s="801" t="s">
        <v>244</v>
      </c>
      <c r="AC49" s="801"/>
      <c r="AD49" s="801"/>
      <c r="AE49" s="801"/>
      <c r="AF49" s="160"/>
      <c r="AG49" s="160"/>
      <c r="AH49" s="160"/>
      <c r="AI49" s="160"/>
      <c r="AJ49" s="160"/>
      <c r="AK49" s="175"/>
      <c r="AL49" s="176"/>
      <c r="AM49" s="176"/>
      <c r="AN49" s="160"/>
      <c r="AO49" s="160"/>
      <c r="AP49" s="160"/>
      <c r="AQ49" s="160"/>
      <c r="AR49" s="160"/>
      <c r="AS49" s="160"/>
      <c r="AT49" s="160"/>
      <c r="AU49" s="160"/>
      <c r="AV49" s="125"/>
      <c r="AW49" s="125"/>
      <c r="AX49" s="131"/>
      <c r="AY49" s="131"/>
      <c r="AZ49" s="129"/>
      <c r="BA49" s="129"/>
      <c r="BB49" s="129"/>
      <c r="BC49" s="129"/>
      <c r="BD49" s="129"/>
    </row>
    <row r="50" spans="1:58" ht="20.25" customHeight="1" x14ac:dyDescent="0.15">
      <c r="A50" s="129"/>
      <c r="B50" s="129"/>
      <c r="C50" s="125" t="s">
        <v>287</v>
      </c>
      <c r="D50" s="160"/>
      <c r="E50" s="160"/>
      <c r="F50" s="160"/>
      <c r="G50" s="160"/>
      <c r="H50" s="160"/>
      <c r="I50" s="160"/>
      <c r="J50" s="160"/>
      <c r="K50" s="160"/>
      <c r="L50" s="160"/>
      <c r="M50" s="160"/>
      <c r="N50" s="160"/>
      <c r="O50" s="160"/>
      <c r="P50" s="160"/>
      <c r="Q50" s="160"/>
      <c r="R50" s="802">
        <f>AE40</f>
        <v>0</v>
      </c>
      <c r="S50" s="803"/>
      <c r="T50" s="803"/>
      <c r="U50" s="804"/>
      <c r="V50" s="164" t="s">
        <v>288</v>
      </c>
      <c r="W50" s="791">
        <f>AB45</f>
        <v>0</v>
      </c>
      <c r="X50" s="792"/>
      <c r="Y50" s="792"/>
      <c r="Z50" s="793"/>
      <c r="AA50" s="164" t="s">
        <v>289</v>
      </c>
      <c r="AB50" s="805">
        <f>ROUNDDOWN(R50+W50,1)</f>
        <v>0</v>
      </c>
      <c r="AC50" s="806"/>
      <c r="AD50" s="806"/>
      <c r="AE50" s="807"/>
      <c r="AF50" s="160"/>
      <c r="AG50" s="160"/>
      <c r="AH50" s="160"/>
      <c r="AI50" s="160"/>
      <c r="AJ50" s="160"/>
      <c r="AK50" s="175"/>
      <c r="AL50" s="176"/>
      <c r="AM50" s="176"/>
      <c r="AN50" s="160"/>
      <c r="AO50" s="160"/>
      <c r="AP50" s="160"/>
      <c r="AQ50" s="160"/>
      <c r="AR50" s="160"/>
      <c r="AS50" s="160"/>
      <c r="AT50" s="160"/>
      <c r="AU50" s="160"/>
      <c r="AV50" s="125"/>
      <c r="AW50" s="125"/>
      <c r="AX50" s="131"/>
      <c r="AY50" s="131"/>
      <c r="AZ50" s="129"/>
      <c r="BA50" s="129"/>
      <c r="BB50" s="129"/>
      <c r="BC50" s="129"/>
      <c r="BD50" s="129"/>
    </row>
    <row r="51" spans="1:58" ht="20.25" customHeight="1" x14ac:dyDescent="0.15">
      <c r="A51" s="129"/>
      <c r="B51" s="129"/>
      <c r="C51" s="125" t="s">
        <v>290</v>
      </c>
      <c r="D51" s="159"/>
      <c r="E51" s="159"/>
      <c r="F51" s="125"/>
      <c r="G51" s="160"/>
      <c r="H51" s="160"/>
      <c r="I51" s="160"/>
      <c r="J51" s="160"/>
      <c r="K51" s="160"/>
      <c r="L51" s="160"/>
      <c r="M51" s="160"/>
      <c r="N51" s="160"/>
      <c r="O51" s="160"/>
      <c r="P51" s="160"/>
      <c r="Q51" s="160"/>
      <c r="R51" s="160"/>
      <c r="S51" s="160"/>
      <c r="T51" s="160"/>
      <c r="U51" s="160"/>
      <c r="V51" s="160"/>
      <c r="W51" s="160"/>
      <c r="X51" s="160"/>
      <c r="Y51" s="160"/>
      <c r="Z51" s="160"/>
      <c r="AA51" s="160"/>
      <c r="AB51" s="160"/>
      <c r="AC51" s="161"/>
      <c r="AD51" s="160"/>
      <c r="AE51" s="160"/>
      <c r="AF51" s="160"/>
      <c r="AG51" s="160"/>
      <c r="AH51" s="160"/>
      <c r="AI51" s="160"/>
      <c r="AJ51" s="160"/>
      <c r="AK51" s="175"/>
      <c r="AL51" s="176"/>
      <c r="AM51" s="176"/>
      <c r="AN51" s="160"/>
      <c r="AO51" s="160"/>
      <c r="AP51" s="160"/>
      <c r="AQ51" s="160"/>
      <c r="AR51" s="160"/>
      <c r="AS51" s="160"/>
      <c r="AT51" s="160"/>
      <c r="AU51" s="160"/>
      <c r="AV51" s="125"/>
      <c r="AW51" s="125"/>
      <c r="AX51" s="129"/>
      <c r="AY51" s="129"/>
      <c r="AZ51" s="129"/>
      <c r="BA51" s="129"/>
      <c r="BB51" s="129"/>
      <c r="BC51" s="129"/>
      <c r="BD51" s="129"/>
    </row>
    <row r="52" spans="1:58" ht="20.25" customHeight="1" x14ac:dyDescent="0.15">
      <c r="C52" s="177"/>
      <c r="D52" s="177"/>
      <c r="E52" s="178"/>
      <c r="F52" s="178"/>
      <c r="G52" s="178"/>
      <c r="H52" s="178"/>
      <c r="I52" s="178"/>
      <c r="J52" s="178"/>
      <c r="K52" s="178"/>
      <c r="L52" s="178"/>
      <c r="M52" s="178"/>
      <c r="N52" s="178"/>
      <c r="O52" s="178"/>
      <c r="P52" s="178"/>
      <c r="Q52" s="178"/>
      <c r="R52" s="178"/>
      <c r="S52" s="178"/>
      <c r="T52" s="177"/>
      <c r="U52" s="178"/>
      <c r="V52" s="178"/>
      <c r="W52" s="178"/>
      <c r="X52" s="178"/>
      <c r="Y52" s="178"/>
      <c r="Z52" s="178"/>
      <c r="AA52" s="178"/>
      <c r="AB52" s="178"/>
      <c r="AC52" s="178"/>
      <c r="AD52" s="178"/>
      <c r="AE52" s="178"/>
      <c r="AF52" s="178"/>
      <c r="AJ52" s="179"/>
      <c r="AK52" s="180"/>
      <c r="AL52" s="180"/>
      <c r="AM52" s="178"/>
      <c r="AN52" s="178"/>
      <c r="AO52" s="178"/>
      <c r="AP52" s="178"/>
      <c r="AQ52" s="178"/>
      <c r="AR52" s="178"/>
      <c r="AS52" s="178"/>
      <c r="AT52" s="178"/>
      <c r="AU52" s="178"/>
      <c r="AV52" s="178"/>
      <c r="AW52" s="178"/>
      <c r="AX52" s="178"/>
      <c r="AY52" s="178"/>
      <c r="AZ52" s="178"/>
      <c r="BA52" s="178"/>
      <c r="BB52" s="178"/>
      <c r="BC52" s="178"/>
      <c r="BD52" s="178"/>
      <c r="BE52" s="180"/>
    </row>
    <row r="53" spans="1:58" ht="20.25" customHeight="1" x14ac:dyDescent="0.15">
      <c r="A53" s="178"/>
      <c r="B53" s="178"/>
      <c r="C53" s="177"/>
      <c r="D53" s="177"/>
      <c r="E53" s="178"/>
      <c r="F53" s="178"/>
      <c r="G53" s="178"/>
      <c r="H53" s="178"/>
      <c r="I53" s="178"/>
      <c r="J53" s="178"/>
      <c r="K53" s="178"/>
      <c r="L53" s="178"/>
      <c r="M53" s="178"/>
      <c r="N53" s="178"/>
      <c r="O53" s="178"/>
      <c r="P53" s="178"/>
      <c r="Q53" s="178"/>
      <c r="R53" s="178"/>
      <c r="S53" s="178"/>
      <c r="T53" s="178"/>
      <c r="U53" s="177"/>
      <c r="V53" s="178"/>
      <c r="W53" s="178"/>
      <c r="X53" s="178"/>
      <c r="Y53" s="178"/>
      <c r="Z53" s="178"/>
      <c r="AA53" s="178"/>
      <c r="AB53" s="178"/>
      <c r="AC53" s="178"/>
      <c r="AD53" s="178"/>
      <c r="AE53" s="178"/>
      <c r="AF53" s="178"/>
      <c r="AG53" s="178"/>
      <c r="AK53" s="179"/>
      <c r="AL53" s="180"/>
      <c r="AM53" s="180"/>
      <c r="AN53" s="178"/>
      <c r="AO53" s="178"/>
      <c r="AP53" s="178"/>
      <c r="AQ53" s="178"/>
      <c r="AR53" s="178"/>
      <c r="AS53" s="178"/>
      <c r="AT53" s="178"/>
      <c r="AU53" s="178"/>
      <c r="AV53" s="178"/>
      <c r="AW53" s="178"/>
      <c r="AX53" s="178"/>
      <c r="AY53" s="178"/>
      <c r="AZ53" s="178"/>
      <c r="BA53" s="178"/>
      <c r="BB53" s="178"/>
      <c r="BC53" s="178"/>
      <c r="BD53" s="178"/>
      <c r="BE53" s="178"/>
      <c r="BF53" s="180"/>
    </row>
    <row r="54" spans="1:58" ht="20.25" customHeight="1" x14ac:dyDescent="0.15">
      <c r="A54" s="178"/>
      <c r="B54" s="178"/>
      <c r="C54" s="178"/>
      <c r="D54" s="177"/>
      <c r="E54" s="178"/>
      <c r="F54" s="178"/>
      <c r="G54" s="178"/>
      <c r="H54" s="178"/>
      <c r="I54" s="178"/>
      <c r="J54" s="178"/>
      <c r="K54" s="178"/>
      <c r="L54" s="178"/>
      <c r="M54" s="178"/>
      <c r="N54" s="178"/>
      <c r="O54" s="178"/>
      <c r="P54" s="178"/>
      <c r="Q54" s="178"/>
      <c r="R54" s="178"/>
      <c r="S54" s="178"/>
      <c r="T54" s="178"/>
      <c r="U54" s="177"/>
      <c r="V54" s="178"/>
      <c r="W54" s="178"/>
      <c r="X54" s="178"/>
      <c r="Y54" s="178"/>
      <c r="Z54" s="178"/>
      <c r="AA54" s="178"/>
      <c r="AB54" s="178"/>
      <c r="AC54" s="178"/>
      <c r="AD54" s="178"/>
      <c r="AE54" s="178"/>
      <c r="AF54" s="178"/>
      <c r="AG54" s="178"/>
      <c r="AK54" s="179"/>
      <c r="AL54" s="180"/>
      <c r="AM54" s="180"/>
      <c r="AN54" s="178"/>
      <c r="AO54" s="178"/>
      <c r="AP54" s="178"/>
      <c r="AQ54" s="178"/>
      <c r="AR54" s="178"/>
      <c r="AS54" s="178"/>
      <c r="AT54" s="178"/>
      <c r="AU54" s="178"/>
      <c r="AV54" s="178"/>
      <c r="AW54" s="178"/>
      <c r="AX54" s="178"/>
      <c r="AY54" s="178"/>
      <c r="AZ54" s="178"/>
      <c r="BA54" s="178"/>
      <c r="BB54" s="178"/>
      <c r="BC54" s="178"/>
      <c r="BD54" s="178"/>
      <c r="BE54" s="178"/>
      <c r="BF54" s="180"/>
    </row>
    <row r="55" spans="1:58" ht="20.25" customHeight="1" x14ac:dyDescent="0.15">
      <c r="A55" s="178"/>
      <c r="B55" s="178"/>
      <c r="C55" s="177"/>
      <c r="D55" s="177"/>
      <c r="E55" s="178"/>
      <c r="F55" s="178"/>
      <c r="G55" s="178"/>
      <c r="H55" s="178"/>
      <c r="I55" s="178"/>
      <c r="J55" s="178"/>
      <c r="K55" s="178"/>
      <c r="L55" s="178"/>
      <c r="M55" s="178"/>
      <c r="N55" s="178"/>
      <c r="O55" s="178"/>
      <c r="P55" s="178"/>
      <c r="Q55" s="178"/>
      <c r="R55" s="178"/>
      <c r="S55" s="178"/>
      <c r="T55" s="178"/>
      <c r="U55" s="177"/>
      <c r="V55" s="178"/>
      <c r="W55" s="178"/>
      <c r="X55" s="178"/>
      <c r="Y55" s="178"/>
      <c r="Z55" s="178"/>
      <c r="AA55" s="178"/>
      <c r="AB55" s="178"/>
      <c r="AC55" s="178"/>
      <c r="AD55" s="178"/>
      <c r="AE55" s="178"/>
      <c r="AF55" s="178"/>
      <c r="AG55" s="178"/>
      <c r="AK55" s="179"/>
      <c r="AL55" s="180"/>
      <c r="AM55" s="180"/>
      <c r="AN55" s="178"/>
      <c r="AO55" s="178"/>
      <c r="AP55" s="178"/>
      <c r="AQ55" s="178"/>
      <c r="AR55" s="178"/>
      <c r="AS55" s="178"/>
      <c r="AT55" s="178"/>
      <c r="AU55" s="178"/>
      <c r="AV55" s="178"/>
      <c r="AW55" s="178"/>
      <c r="AX55" s="178"/>
      <c r="AY55" s="178"/>
      <c r="AZ55" s="178"/>
      <c r="BA55" s="178"/>
      <c r="BB55" s="178"/>
      <c r="BC55" s="178"/>
      <c r="BD55" s="178"/>
      <c r="BE55" s="178"/>
      <c r="BF55" s="180"/>
    </row>
    <row r="56" spans="1:58" ht="20.25" customHeight="1" x14ac:dyDescent="0.15">
      <c r="C56" s="179"/>
      <c r="D56" s="179"/>
      <c r="E56" s="179"/>
      <c r="F56" s="179"/>
      <c r="G56" s="179"/>
      <c r="H56" s="179"/>
      <c r="I56" s="179"/>
      <c r="J56" s="179"/>
      <c r="K56" s="179"/>
      <c r="L56" s="179"/>
      <c r="M56" s="179"/>
      <c r="N56" s="179"/>
      <c r="O56" s="179"/>
      <c r="P56" s="179"/>
      <c r="Q56" s="179"/>
      <c r="R56" s="179"/>
      <c r="S56" s="179"/>
      <c r="T56" s="179"/>
      <c r="U56" s="180"/>
      <c r="V56" s="180"/>
      <c r="W56" s="179"/>
      <c r="X56" s="179"/>
      <c r="Y56" s="179"/>
      <c r="Z56" s="179"/>
      <c r="AA56" s="179"/>
      <c r="AB56" s="179"/>
      <c r="AC56" s="179"/>
      <c r="AD56" s="179"/>
      <c r="AE56" s="179"/>
      <c r="AF56" s="179"/>
      <c r="AG56" s="179"/>
      <c r="AH56" s="179"/>
      <c r="AI56" s="179"/>
      <c r="AJ56" s="179"/>
      <c r="AK56" s="179"/>
      <c r="AL56" s="180"/>
      <c r="AM56" s="180"/>
      <c r="AN56" s="178"/>
      <c r="AO56" s="178"/>
      <c r="AP56" s="178"/>
      <c r="AQ56" s="178"/>
      <c r="AR56" s="178"/>
      <c r="AS56" s="178"/>
      <c r="AT56" s="178"/>
      <c r="AU56" s="178"/>
      <c r="AV56" s="178"/>
      <c r="AW56" s="178"/>
      <c r="AX56" s="178"/>
      <c r="AY56" s="178"/>
      <c r="AZ56" s="178"/>
      <c r="BA56" s="178"/>
      <c r="BB56" s="178"/>
      <c r="BC56" s="178"/>
      <c r="BD56" s="178"/>
      <c r="BE56" s="178"/>
      <c r="BF56" s="180"/>
    </row>
    <row r="57" spans="1:58" ht="20.25" customHeight="1" x14ac:dyDescent="0.15">
      <c r="C57" s="179"/>
      <c r="D57" s="179"/>
      <c r="E57" s="179"/>
      <c r="F57" s="179"/>
      <c r="G57" s="179"/>
      <c r="H57" s="179"/>
      <c r="I57" s="179"/>
      <c r="J57" s="179"/>
      <c r="K57" s="179"/>
      <c r="L57" s="179"/>
      <c r="M57" s="179"/>
      <c r="N57" s="179"/>
      <c r="O57" s="179"/>
      <c r="P57" s="179"/>
      <c r="Q57" s="179"/>
      <c r="R57" s="179"/>
      <c r="S57" s="179"/>
      <c r="T57" s="179"/>
      <c r="U57" s="180"/>
      <c r="V57" s="180"/>
      <c r="W57" s="179"/>
      <c r="X57" s="179"/>
      <c r="Y57" s="179"/>
      <c r="Z57" s="179"/>
      <c r="AA57" s="179"/>
      <c r="AB57" s="179"/>
      <c r="AC57" s="179"/>
      <c r="AD57" s="179"/>
      <c r="AE57" s="179"/>
      <c r="AF57" s="179"/>
      <c r="AG57" s="179"/>
      <c r="AH57" s="179"/>
      <c r="AI57" s="179"/>
      <c r="AJ57" s="179"/>
      <c r="AK57" s="179"/>
      <c r="AL57" s="180"/>
      <c r="AM57" s="180"/>
      <c r="AN57" s="178"/>
      <c r="AO57" s="178"/>
      <c r="AP57" s="178"/>
      <c r="AQ57" s="178"/>
      <c r="AR57" s="178"/>
      <c r="AS57" s="178"/>
      <c r="AT57" s="178"/>
      <c r="AU57" s="178"/>
      <c r="AV57" s="178"/>
      <c r="AW57" s="178"/>
      <c r="AX57" s="178"/>
      <c r="AY57" s="178"/>
      <c r="AZ57" s="178"/>
      <c r="BA57" s="178"/>
      <c r="BB57" s="178"/>
      <c r="BC57" s="178"/>
      <c r="BD57" s="178"/>
      <c r="BE57" s="178"/>
      <c r="BF57" s="180"/>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9"/>
  <conditionalFormatting sqref="F36: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5:D45">
    <cfRule type="expression" dxfId="14" priority="4">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7">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2"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プルダウン・リスト'!$C$4:$C$8</xm:f>
          </x14:formula1>
          <xm:sqref>AM1:BA1</xm:sqref>
        </x14:dataValidation>
        <x14:dataValidation type="list" allowBlank="1" showInputMessage="1">
          <x14:formula1>
            <xm:f>'標準様式１ プルダウン・リスト'!$C$12:$F$12</xm:f>
          </x14:formula1>
          <xm:sqref>C13:D30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F139"/>
  <sheetViews>
    <sheetView showGridLines="0" topLeftCell="A7" zoomScale="75" zoomScaleNormal="75" zoomScaleSheetLayoutView="75" workbookViewId="0">
      <selection activeCell="C16" sqref="C16:D16"/>
    </sheetView>
  </sheetViews>
  <sheetFormatPr defaultColWidth="4.5" defaultRowHeight="20.25" customHeight="1" x14ac:dyDescent="0.15"/>
  <cols>
    <col min="1" max="1" width="1.375" style="134" customWidth="1"/>
    <col min="2" max="56" width="5.625" style="134" customWidth="1"/>
    <col min="57" max="16384" width="4.5" style="134"/>
  </cols>
  <sheetData>
    <row r="1" spans="1:57" s="96" customFormat="1" ht="20.25" customHeight="1" x14ac:dyDescent="0.15">
      <c r="A1" s="91"/>
      <c r="B1" s="91"/>
      <c r="C1" s="92" t="s">
        <v>195</v>
      </c>
      <c r="D1" s="92"/>
      <c r="E1" s="91"/>
      <c r="F1" s="91"/>
      <c r="G1" s="93" t="s">
        <v>196</v>
      </c>
      <c r="H1" s="91"/>
      <c r="I1" s="91"/>
      <c r="J1" s="92"/>
      <c r="K1" s="92"/>
      <c r="L1" s="92"/>
      <c r="M1" s="92"/>
      <c r="N1" s="91"/>
      <c r="O1" s="91"/>
      <c r="P1" s="91"/>
      <c r="Q1" s="91"/>
      <c r="R1" s="91"/>
      <c r="S1" s="91"/>
      <c r="T1" s="91"/>
      <c r="U1" s="91"/>
      <c r="V1" s="91"/>
      <c r="W1" s="91"/>
      <c r="X1" s="91"/>
      <c r="Y1" s="91"/>
      <c r="Z1" s="91"/>
      <c r="AA1" s="91"/>
      <c r="AB1" s="91"/>
      <c r="AC1" s="91"/>
      <c r="AD1" s="91"/>
      <c r="AE1" s="91"/>
      <c r="AF1" s="91"/>
      <c r="AG1" s="91"/>
      <c r="AH1" s="91"/>
      <c r="AI1" s="91"/>
      <c r="AJ1" s="91"/>
      <c r="AK1" s="94" t="s">
        <v>197</v>
      </c>
      <c r="AL1" s="94" t="s">
        <v>198</v>
      </c>
      <c r="AM1" s="918" t="s">
        <v>199</v>
      </c>
      <c r="AN1" s="918"/>
      <c r="AO1" s="918"/>
      <c r="AP1" s="918"/>
      <c r="AQ1" s="918"/>
      <c r="AR1" s="918"/>
      <c r="AS1" s="918"/>
      <c r="AT1" s="918"/>
      <c r="AU1" s="918"/>
      <c r="AV1" s="918"/>
      <c r="AW1" s="918"/>
      <c r="AX1" s="918"/>
      <c r="AY1" s="918"/>
      <c r="AZ1" s="918"/>
      <c r="BA1" s="918"/>
      <c r="BB1" s="95" t="s">
        <v>200</v>
      </c>
      <c r="BC1" s="91"/>
      <c r="BD1" s="91"/>
    </row>
    <row r="2" spans="1:57" s="99" customFormat="1" ht="20.25" customHeight="1" x14ac:dyDescent="0.15">
      <c r="A2" s="97"/>
      <c r="B2" s="97"/>
      <c r="C2" s="97"/>
      <c r="D2" s="93"/>
      <c r="E2" s="97"/>
      <c r="F2" s="97"/>
      <c r="G2" s="97"/>
      <c r="H2" s="93"/>
      <c r="I2" s="94"/>
      <c r="J2" s="94"/>
      <c r="K2" s="94"/>
      <c r="L2" s="94"/>
      <c r="M2" s="94"/>
      <c r="N2" s="97"/>
      <c r="O2" s="97"/>
      <c r="P2" s="97"/>
      <c r="Q2" s="97"/>
      <c r="R2" s="97"/>
      <c r="S2" s="97"/>
      <c r="T2" s="94" t="s">
        <v>201</v>
      </c>
      <c r="U2" s="919">
        <v>6</v>
      </c>
      <c r="V2" s="919"/>
      <c r="W2" s="94" t="s">
        <v>198</v>
      </c>
      <c r="X2" s="920">
        <f>IF(U2=0,"",YEAR(DATE(2018+U2,1,1)))</f>
        <v>2024</v>
      </c>
      <c r="Y2" s="920"/>
      <c r="Z2" s="97" t="s">
        <v>291</v>
      </c>
      <c r="AA2" s="97" t="s">
        <v>204</v>
      </c>
      <c r="AB2" s="919">
        <v>4</v>
      </c>
      <c r="AC2" s="919"/>
      <c r="AD2" s="97" t="s">
        <v>206</v>
      </c>
      <c r="AE2" s="97"/>
      <c r="AF2" s="97"/>
      <c r="AG2" s="97"/>
      <c r="AH2" s="97"/>
      <c r="AI2" s="97"/>
      <c r="AJ2" s="95"/>
      <c r="AK2" s="94" t="s">
        <v>207</v>
      </c>
      <c r="AL2" s="94" t="s">
        <v>198</v>
      </c>
      <c r="AM2" s="919"/>
      <c r="AN2" s="919"/>
      <c r="AO2" s="919"/>
      <c r="AP2" s="919"/>
      <c r="AQ2" s="919"/>
      <c r="AR2" s="919"/>
      <c r="AS2" s="919"/>
      <c r="AT2" s="919"/>
      <c r="AU2" s="919"/>
      <c r="AV2" s="919"/>
      <c r="AW2" s="919"/>
      <c r="AX2" s="919"/>
      <c r="AY2" s="919"/>
      <c r="AZ2" s="919"/>
      <c r="BA2" s="919"/>
      <c r="BB2" s="95" t="s">
        <v>200</v>
      </c>
      <c r="BC2" s="94"/>
      <c r="BD2" s="94"/>
      <c r="BE2" s="98"/>
    </row>
    <row r="3" spans="1:57" s="99" customFormat="1" ht="20.25" customHeight="1" x14ac:dyDescent="0.15">
      <c r="A3" s="97"/>
      <c r="B3" s="97"/>
      <c r="C3" s="97"/>
      <c r="D3" s="93"/>
      <c r="E3" s="97"/>
      <c r="F3" s="97"/>
      <c r="G3" s="97"/>
      <c r="H3" s="93"/>
      <c r="I3" s="94"/>
      <c r="J3" s="94"/>
      <c r="K3" s="94"/>
      <c r="L3" s="94"/>
      <c r="M3" s="94"/>
      <c r="N3" s="97"/>
      <c r="O3" s="97"/>
      <c r="P3" s="97"/>
      <c r="Q3" s="97"/>
      <c r="R3" s="97"/>
      <c r="S3" s="97"/>
      <c r="T3" s="100"/>
      <c r="U3" s="101"/>
      <c r="V3" s="101"/>
      <c r="W3" s="102"/>
      <c r="X3" s="101"/>
      <c r="Y3" s="101"/>
      <c r="Z3" s="103"/>
      <c r="AA3" s="103"/>
      <c r="AB3" s="101"/>
      <c r="AC3" s="101"/>
      <c r="AD3" s="104"/>
      <c r="AE3" s="97"/>
      <c r="AF3" s="97"/>
      <c r="AG3" s="97"/>
      <c r="AH3" s="97"/>
      <c r="AI3" s="97"/>
      <c r="AJ3" s="95"/>
      <c r="AK3" s="94"/>
      <c r="AL3" s="94"/>
      <c r="AM3" s="105"/>
      <c r="AN3" s="105"/>
      <c r="AO3" s="105"/>
      <c r="AP3" s="105"/>
      <c r="AQ3" s="105"/>
      <c r="AR3" s="105"/>
      <c r="AS3" s="105"/>
      <c r="AT3" s="105"/>
      <c r="AU3" s="105"/>
      <c r="AV3" s="105"/>
      <c r="AW3" s="105"/>
      <c r="AX3" s="105"/>
      <c r="AY3" s="106" t="s">
        <v>292</v>
      </c>
      <c r="AZ3" s="921" t="s">
        <v>210</v>
      </c>
      <c r="BA3" s="921"/>
      <c r="BB3" s="921"/>
      <c r="BC3" s="921"/>
      <c r="BD3" s="94"/>
      <c r="BE3" s="98"/>
    </row>
    <row r="4" spans="1:57" s="99" customFormat="1" ht="20.25" customHeight="1" x14ac:dyDescent="0.15">
      <c r="A4" s="97"/>
      <c r="B4" s="107"/>
      <c r="C4" s="107"/>
      <c r="D4" s="107"/>
      <c r="E4" s="107"/>
      <c r="F4" s="107"/>
      <c r="G4" s="107"/>
      <c r="H4" s="107"/>
      <c r="I4" s="107"/>
      <c r="J4" s="108"/>
      <c r="K4" s="109"/>
      <c r="L4" s="109"/>
      <c r="M4" s="109"/>
      <c r="N4" s="109"/>
      <c r="O4" s="109"/>
      <c r="P4" s="110"/>
      <c r="Q4" s="109"/>
      <c r="R4" s="109"/>
      <c r="S4" s="111"/>
      <c r="T4" s="97"/>
      <c r="U4" s="97"/>
      <c r="V4" s="97"/>
      <c r="W4" s="97"/>
      <c r="X4" s="97"/>
      <c r="Y4" s="97"/>
      <c r="Z4" s="103"/>
      <c r="AA4" s="103"/>
      <c r="AB4" s="101"/>
      <c r="AC4" s="101"/>
      <c r="AD4" s="104"/>
      <c r="AE4" s="97"/>
      <c r="AF4" s="97"/>
      <c r="AG4" s="97"/>
      <c r="AH4" s="97"/>
      <c r="AI4" s="97"/>
      <c r="AJ4" s="95"/>
      <c r="AK4" s="94"/>
      <c r="AL4" s="94"/>
      <c r="AM4" s="105"/>
      <c r="AN4" s="105"/>
      <c r="AO4" s="105"/>
      <c r="AP4" s="105"/>
      <c r="AQ4" s="105"/>
      <c r="AR4" s="105"/>
      <c r="AS4" s="105"/>
      <c r="AT4" s="105"/>
      <c r="AU4" s="105"/>
      <c r="AV4" s="105"/>
      <c r="AW4" s="105"/>
      <c r="AX4" s="105"/>
      <c r="AY4" s="106" t="s">
        <v>293</v>
      </c>
      <c r="AZ4" s="921" t="s">
        <v>212</v>
      </c>
      <c r="BA4" s="921"/>
      <c r="BB4" s="921"/>
      <c r="BC4" s="921"/>
      <c r="BD4" s="94"/>
      <c r="BE4" s="98"/>
    </row>
    <row r="5" spans="1:57" s="99" customFormat="1" ht="20.25" customHeight="1" x14ac:dyDescent="0.15">
      <c r="A5" s="97"/>
      <c r="B5" s="112"/>
      <c r="C5" s="112"/>
      <c r="D5" s="112"/>
      <c r="E5" s="112"/>
      <c r="F5" s="112"/>
      <c r="G5" s="112"/>
      <c r="H5" s="112"/>
      <c r="I5" s="112"/>
      <c r="J5" s="113"/>
      <c r="K5" s="114"/>
      <c r="L5" s="115"/>
      <c r="M5" s="115"/>
      <c r="N5" s="115"/>
      <c r="O5" s="115"/>
      <c r="P5" s="112"/>
      <c r="Q5" s="116"/>
      <c r="R5" s="116"/>
      <c r="S5" s="117"/>
      <c r="T5" s="97"/>
      <c r="U5" s="97"/>
      <c r="V5" s="97"/>
      <c r="W5" s="97"/>
      <c r="X5" s="97"/>
      <c r="Y5" s="97"/>
      <c r="Z5" s="103"/>
      <c r="AA5" s="103"/>
      <c r="AB5" s="101"/>
      <c r="AC5" s="101"/>
      <c r="AD5" s="118"/>
      <c r="AE5" s="118"/>
      <c r="AF5" s="118"/>
      <c r="AG5" s="118"/>
      <c r="AH5" s="97"/>
      <c r="AI5" s="97"/>
      <c r="AJ5" s="118" t="s">
        <v>213</v>
      </c>
      <c r="AK5" s="118"/>
      <c r="AL5" s="118"/>
      <c r="AM5" s="118"/>
      <c r="AN5" s="118"/>
      <c r="AO5" s="118"/>
      <c r="AP5" s="118"/>
      <c r="AQ5" s="118"/>
      <c r="AR5" s="107"/>
      <c r="AS5" s="107"/>
      <c r="AT5" s="119"/>
      <c r="AU5" s="118"/>
      <c r="AV5" s="935">
        <v>40</v>
      </c>
      <c r="AW5" s="936"/>
      <c r="AX5" s="119" t="s">
        <v>214</v>
      </c>
      <c r="AY5" s="118"/>
      <c r="AZ5" s="935">
        <v>160</v>
      </c>
      <c r="BA5" s="936"/>
      <c r="BB5" s="119" t="s">
        <v>215</v>
      </c>
      <c r="BC5" s="118"/>
      <c r="BD5" s="97"/>
      <c r="BE5" s="98"/>
    </row>
    <row r="6" spans="1:57" s="99" customFormat="1" ht="20.25" customHeight="1" x14ac:dyDescent="0.15">
      <c r="A6" s="97"/>
      <c r="B6" s="112"/>
      <c r="C6" s="112"/>
      <c r="D6" s="112"/>
      <c r="E6" s="112"/>
      <c r="F6" s="112"/>
      <c r="G6" s="112"/>
      <c r="H6" s="112"/>
      <c r="I6" s="112"/>
      <c r="J6" s="112"/>
      <c r="K6" s="120"/>
      <c r="L6" s="120"/>
      <c r="M6" s="120"/>
      <c r="N6" s="112"/>
      <c r="O6" s="121"/>
      <c r="P6" s="122"/>
      <c r="Q6" s="122"/>
      <c r="R6" s="123"/>
      <c r="S6" s="124"/>
      <c r="T6" s="97"/>
      <c r="U6" s="97"/>
      <c r="V6" s="97"/>
      <c r="W6" s="97"/>
      <c r="X6" s="97"/>
      <c r="Y6" s="97"/>
      <c r="Z6" s="103"/>
      <c r="AA6" s="103"/>
      <c r="AB6" s="101"/>
      <c r="AC6" s="101"/>
      <c r="AD6" s="125"/>
      <c r="AE6" s="91"/>
      <c r="AF6" s="91"/>
      <c r="AG6" s="91"/>
      <c r="AH6" s="97"/>
      <c r="AI6" s="97"/>
      <c r="AJ6" s="97"/>
      <c r="AK6" s="97"/>
      <c r="AL6" s="91"/>
      <c r="AM6" s="91"/>
      <c r="AN6" s="126"/>
      <c r="AO6" s="127"/>
      <c r="AP6" s="127"/>
      <c r="AQ6" s="128"/>
      <c r="AR6" s="128"/>
      <c r="AS6" s="128"/>
      <c r="AT6" s="128"/>
      <c r="AU6" s="128"/>
      <c r="AV6" s="128"/>
      <c r="AW6" s="118" t="s">
        <v>216</v>
      </c>
      <c r="AX6" s="118"/>
      <c r="AY6" s="118"/>
      <c r="AZ6" s="937">
        <f>DAY(EOMONTH(DATE(X2,AB2,1),0))</f>
        <v>30</v>
      </c>
      <c r="BA6" s="938"/>
      <c r="BB6" s="119" t="s">
        <v>218</v>
      </c>
      <c r="BC6" s="97"/>
      <c r="BD6" s="97"/>
      <c r="BE6" s="98"/>
    </row>
    <row r="7" spans="1:57" ht="20.25" customHeight="1" thickBot="1" x14ac:dyDescent="0.2">
      <c r="A7" s="129"/>
      <c r="B7" s="129"/>
      <c r="C7" s="130"/>
      <c r="D7" s="130"/>
      <c r="E7" s="129"/>
      <c r="F7" s="129"/>
      <c r="G7" s="131"/>
      <c r="H7" s="129"/>
      <c r="I7" s="129"/>
      <c r="J7" s="129"/>
      <c r="K7" s="129"/>
      <c r="L7" s="129"/>
      <c r="M7" s="129"/>
      <c r="N7" s="129"/>
      <c r="O7" s="129"/>
      <c r="P7" s="129"/>
      <c r="Q7" s="129"/>
      <c r="R7" s="129"/>
      <c r="S7" s="130"/>
      <c r="T7" s="129"/>
      <c r="U7" s="129"/>
      <c r="V7" s="129"/>
      <c r="W7" s="129"/>
      <c r="X7" s="129"/>
      <c r="Y7" s="129"/>
      <c r="Z7" s="129"/>
      <c r="AA7" s="129"/>
      <c r="AB7" s="129"/>
      <c r="AC7" s="129"/>
      <c r="AD7" s="129"/>
      <c r="AE7" s="129"/>
      <c r="AF7" s="129"/>
      <c r="AG7" s="129"/>
      <c r="AH7" s="129"/>
      <c r="AI7" s="129"/>
      <c r="AJ7" s="130"/>
      <c r="AK7" s="129"/>
      <c r="AL7" s="129"/>
      <c r="AM7" s="129"/>
      <c r="AN7" s="129"/>
      <c r="AO7" s="129"/>
      <c r="AP7" s="129"/>
      <c r="AQ7" s="129"/>
      <c r="AR7" s="129"/>
      <c r="AS7" s="129"/>
      <c r="AT7" s="129"/>
      <c r="AU7" s="129"/>
      <c r="AV7" s="129"/>
      <c r="AW7" s="129"/>
      <c r="AX7" s="129"/>
      <c r="AY7" s="129"/>
      <c r="AZ7" s="129"/>
      <c r="BA7" s="129"/>
      <c r="BB7" s="129"/>
      <c r="BC7" s="132"/>
      <c r="BD7" s="132"/>
      <c r="BE7" s="133"/>
    </row>
    <row r="8" spans="1:57" ht="20.25" customHeight="1" thickBot="1" x14ac:dyDescent="0.2">
      <c r="A8" s="129"/>
      <c r="B8" s="901" t="s">
        <v>219</v>
      </c>
      <c r="C8" s="904" t="s">
        <v>220</v>
      </c>
      <c r="D8" s="905"/>
      <c r="E8" s="910" t="s">
        <v>294</v>
      </c>
      <c r="F8" s="905"/>
      <c r="G8" s="910" t="s">
        <v>222</v>
      </c>
      <c r="H8" s="904"/>
      <c r="I8" s="904"/>
      <c r="J8" s="904"/>
      <c r="K8" s="905"/>
      <c r="L8" s="910" t="s">
        <v>295</v>
      </c>
      <c r="M8" s="904"/>
      <c r="N8" s="904"/>
      <c r="O8" s="913"/>
      <c r="P8" s="916" t="s">
        <v>296</v>
      </c>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22" t="str">
        <f>IF(AZ3="４週","(9)1～4週目の勤務時間数合計","(9)1か月の勤務時間数合計")</f>
        <v>(9)1～4週目の勤務時間数合計</v>
      </c>
      <c r="AV8" s="923"/>
      <c r="AW8" s="922" t="s">
        <v>225</v>
      </c>
      <c r="AX8" s="923"/>
      <c r="AY8" s="930" t="s">
        <v>226</v>
      </c>
      <c r="AZ8" s="930"/>
      <c r="BA8" s="930"/>
      <c r="BB8" s="930"/>
      <c r="BC8" s="930"/>
      <c r="BD8" s="930"/>
    </row>
    <row r="9" spans="1:57" ht="20.25" customHeight="1" thickBot="1" x14ac:dyDescent="0.2">
      <c r="A9" s="129"/>
      <c r="B9" s="902"/>
      <c r="C9" s="906"/>
      <c r="D9" s="907"/>
      <c r="E9" s="911"/>
      <c r="F9" s="907"/>
      <c r="G9" s="911"/>
      <c r="H9" s="906"/>
      <c r="I9" s="906"/>
      <c r="J9" s="906"/>
      <c r="K9" s="907"/>
      <c r="L9" s="911"/>
      <c r="M9" s="906"/>
      <c r="N9" s="906"/>
      <c r="O9" s="914"/>
      <c r="P9" s="932" t="s">
        <v>227</v>
      </c>
      <c r="Q9" s="933"/>
      <c r="R9" s="933"/>
      <c r="S9" s="933"/>
      <c r="T9" s="933"/>
      <c r="U9" s="933"/>
      <c r="V9" s="934"/>
      <c r="W9" s="932" t="s">
        <v>228</v>
      </c>
      <c r="X9" s="933"/>
      <c r="Y9" s="933"/>
      <c r="Z9" s="933"/>
      <c r="AA9" s="933"/>
      <c r="AB9" s="933"/>
      <c r="AC9" s="934"/>
      <c r="AD9" s="932" t="s">
        <v>229</v>
      </c>
      <c r="AE9" s="933"/>
      <c r="AF9" s="933"/>
      <c r="AG9" s="933"/>
      <c r="AH9" s="933"/>
      <c r="AI9" s="933"/>
      <c r="AJ9" s="934"/>
      <c r="AK9" s="932" t="s">
        <v>230</v>
      </c>
      <c r="AL9" s="933"/>
      <c r="AM9" s="933"/>
      <c r="AN9" s="933"/>
      <c r="AO9" s="933"/>
      <c r="AP9" s="933"/>
      <c r="AQ9" s="934"/>
      <c r="AR9" s="932" t="s">
        <v>231</v>
      </c>
      <c r="AS9" s="933"/>
      <c r="AT9" s="934"/>
      <c r="AU9" s="924"/>
      <c r="AV9" s="925"/>
      <c r="AW9" s="924"/>
      <c r="AX9" s="925"/>
      <c r="AY9" s="930"/>
      <c r="AZ9" s="930"/>
      <c r="BA9" s="930"/>
      <c r="BB9" s="930"/>
      <c r="BC9" s="930"/>
      <c r="BD9" s="930"/>
    </row>
    <row r="10" spans="1:57" ht="20.25" customHeight="1" thickBot="1" x14ac:dyDescent="0.2">
      <c r="A10" s="129"/>
      <c r="B10" s="902"/>
      <c r="C10" s="906"/>
      <c r="D10" s="907"/>
      <c r="E10" s="911"/>
      <c r="F10" s="907"/>
      <c r="G10" s="911"/>
      <c r="H10" s="906"/>
      <c r="I10" s="906"/>
      <c r="J10" s="906"/>
      <c r="K10" s="907"/>
      <c r="L10" s="911"/>
      <c r="M10" s="906"/>
      <c r="N10" s="906"/>
      <c r="O10" s="914"/>
      <c r="P10" s="135">
        <f>DAY(DATE($X$2,$AB$2,1))</f>
        <v>1</v>
      </c>
      <c r="Q10" s="136">
        <f>DAY(DATE($X$2,$AB$2,2))</f>
        <v>2</v>
      </c>
      <c r="R10" s="136">
        <f>DAY(DATE($X$2,$AB$2,3))</f>
        <v>3</v>
      </c>
      <c r="S10" s="136">
        <f>DAY(DATE($X$2,$AB$2,4))</f>
        <v>4</v>
      </c>
      <c r="T10" s="136">
        <f>DAY(DATE($X$2,$AB$2,5))</f>
        <v>5</v>
      </c>
      <c r="U10" s="136">
        <f>DAY(DATE($X$2,$AB$2,6))</f>
        <v>6</v>
      </c>
      <c r="V10" s="137">
        <f>DAY(DATE($X$2,$AB$2,7))</f>
        <v>7</v>
      </c>
      <c r="W10" s="135">
        <f>DAY(DATE($X$2,$AB$2,8))</f>
        <v>8</v>
      </c>
      <c r="X10" s="136">
        <f>DAY(DATE($X$2,$AB$2,9))</f>
        <v>9</v>
      </c>
      <c r="Y10" s="136">
        <f>DAY(DATE($X$2,$AB$2,10))</f>
        <v>10</v>
      </c>
      <c r="Z10" s="136">
        <f>DAY(DATE($X$2,$AB$2,11))</f>
        <v>11</v>
      </c>
      <c r="AA10" s="136">
        <f>DAY(DATE($X$2,$AB$2,12))</f>
        <v>12</v>
      </c>
      <c r="AB10" s="136">
        <f>DAY(DATE($X$2,$AB$2,13))</f>
        <v>13</v>
      </c>
      <c r="AC10" s="137">
        <f>DAY(DATE($X$2,$AB$2,14))</f>
        <v>14</v>
      </c>
      <c r="AD10" s="135">
        <f>DAY(DATE($X$2,$AB$2,15))</f>
        <v>15</v>
      </c>
      <c r="AE10" s="136">
        <f>DAY(DATE($X$2,$AB$2,16))</f>
        <v>16</v>
      </c>
      <c r="AF10" s="136">
        <f>DAY(DATE($X$2,$AB$2,17))</f>
        <v>17</v>
      </c>
      <c r="AG10" s="136">
        <f>DAY(DATE($X$2,$AB$2,18))</f>
        <v>18</v>
      </c>
      <c r="AH10" s="136">
        <f>DAY(DATE($X$2,$AB$2,19))</f>
        <v>19</v>
      </c>
      <c r="AI10" s="136">
        <f>DAY(DATE($X$2,$AB$2,20))</f>
        <v>20</v>
      </c>
      <c r="AJ10" s="137">
        <f>DAY(DATE($X$2,$AB$2,21))</f>
        <v>21</v>
      </c>
      <c r="AK10" s="135">
        <f>DAY(DATE($X$2,$AB$2,22))</f>
        <v>22</v>
      </c>
      <c r="AL10" s="136">
        <f>DAY(DATE($X$2,$AB$2,23))</f>
        <v>23</v>
      </c>
      <c r="AM10" s="136">
        <f>DAY(DATE($X$2,$AB$2,24))</f>
        <v>24</v>
      </c>
      <c r="AN10" s="136">
        <f>DAY(DATE($X$2,$AB$2,25))</f>
        <v>25</v>
      </c>
      <c r="AO10" s="136">
        <f>DAY(DATE($X$2,$AB$2,26))</f>
        <v>26</v>
      </c>
      <c r="AP10" s="136">
        <f>DAY(DATE($X$2,$AB$2,27))</f>
        <v>27</v>
      </c>
      <c r="AQ10" s="137">
        <f>DAY(DATE($X$2,$AB$2,28))</f>
        <v>28</v>
      </c>
      <c r="AR10" s="135" t="str">
        <f>IF(AZ3="暦月",IF(DAY(DATE($X$2,$AB$2,29))=29,29,""),"")</f>
        <v/>
      </c>
      <c r="AS10" s="136" t="str">
        <f>IF(AZ3="暦月",IF(DAY(DATE($X$2,$AB$2,30))=30,30,""),"")</f>
        <v/>
      </c>
      <c r="AT10" s="137" t="str">
        <f>IF(AZ3="暦月",IF(DAY(DATE($X$2,$AB$2,31))=31,31,""),"")</f>
        <v/>
      </c>
      <c r="AU10" s="924"/>
      <c r="AV10" s="925"/>
      <c r="AW10" s="924"/>
      <c r="AX10" s="925"/>
      <c r="AY10" s="930"/>
      <c r="AZ10" s="930"/>
      <c r="BA10" s="930"/>
      <c r="BB10" s="930"/>
      <c r="BC10" s="930"/>
      <c r="BD10" s="930"/>
    </row>
    <row r="11" spans="1:57" ht="20.25" hidden="1" customHeight="1" thickBot="1" x14ac:dyDescent="0.2">
      <c r="A11" s="129"/>
      <c r="B11" s="902"/>
      <c r="C11" s="906"/>
      <c r="D11" s="907"/>
      <c r="E11" s="911"/>
      <c r="F11" s="907"/>
      <c r="G11" s="911"/>
      <c r="H11" s="906"/>
      <c r="I11" s="906"/>
      <c r="J11" s="906"/>
      <c r="K11" s="907"/>
      <c r="L11" s="911"/>
      <c r="M11" s="906"/>
      <c r="N11" s="906"/>
      <c r="O11" s="914"/>
      <c r="P11" s="135">
        <f>WEEKDAY(DATE($X$2,$AB$2,1))</f>
        <v>2</v>
      </c>
      <c r="Q11" s="136">
        <f>WEEKDAY(DATE($X$2,$AB$2,2))</f>
        <v>3</v>
      </c>
      <c r="R11" s="136">
        <f>WEEKDAY(DATE($X$2,$AB$2,3))</f>
        <v>4</v>
      </c>
      <c r="S11" s="136">
        <f>WEEKDAY(DATE($X$2,$AB$2,4))</f>
        <v>5</v>
      </c>
      <c r="T11" s="136">
        <f>WEEKDAY(DATE($X$2,$AB$2,5))</f>
        <v>6</v>
      </c>
      <c r="U11" s="136">
        <f>WEEKDAY(DATE($X$2,$AB$2,6))</f>
        <v>7</v>
      </c>
      <c r="V11" s="137">
        <f>WEEKDAY(DATE($X$2,$AB$2,7))</f>
        <v>1</v>
      </c>
      <c r="W11" s="135">
        <f>WEEKDAY(DATE($X$2,$AB$2,8))</f>
        <v>2</v>
      </c>
      <c r="X11" s="136">
        <f>WEEKDAY(DATE($X$2,$AB$2,9))</f>
        <v>3</v>
      </c>
      <c r="Y11" s="136">
        <f>WEEKDAY(DATE($X$2,$AB$2,10))</f>
        <v>4</v>
      </c>
      <c r="Z11" s="136">
        <f>WEEKDAY(DATE($X$2,$AB$2,11))</f>
        <v>5</v>
      </c>
      <c r="AA11" s="136">
        <f>WEEKDAY(DATE($X$2,$AB$2,12))</f>
        <v>6</v>
      </c>
      <c r="AB11" s="136">
        <f>WEEKDAY(DATE($X$2,$AB$2,13))</f>
        <v>7</v>
      </c>
      <c r="AC11" s="137">
        <f>WEEKDAY(DATE($X$2,$AB$2,14))</f>
        <v>1</v>
      </c>
      <c r="AD11" s="135">
        <f>WEEKDAY(DATE($X$2,$AB$2,15))</f>
        <v>2</v>
      </c>
      <c r="AE11" s="136">
        <f>WEEKDAY(DATE($X$2,$AB$2,16))</f>
        <v>3</v>
      </c>
      <c r="AF11" s="136">
        <f>WEEKDAY(DATE($X$2,$AB$2,17))</f>
        <v>4</v>
      </c>
      <c r="AG11" s="136">
        <f>WEEKDAY(DATE($X$2,$AB$2,18))</f>
        <v>5</v>
      </c>
      <c r="AH11" s="136">
        <f>WEEKDAY(DATE($X$2,$AB$2,19))</f>
        <v>6</v>
      </c>
      <c r="AI11" s="136">
        <f>WEEKDAY(DATE($X$2,$AB$2,20))</f>
        <v>7</v>
      </c>
      <c r="AJ11" s="137">
        <f>WEEKDAY(DATE($X$2,$AB$2,21))</f>
        <v>1</v>
      </c>
      <c r="AK11" s="135">
        <f>WEEKDAY(DATE($X$2,$AB$2,22))</f>
        <v>2</v>
      </c>
      <c r="AL11" s="136">
        <f>WEEKDAY(DATE($X$2,$AB$2,23))</f>
        <v>3</v>
      </c>
      <c r="AM11" s="136">
        <f>WEEKDAY(DATE($X$2,$AB$2,24))</f>
        <v>4</v>
      </c>
      <c r="AN11" s="136">
        <f>WEEKDAY(DATE($X$2,$AB$2,25))</f>
        <v>5</v>
      </c>
      <c r="AO11" s="136">
        <f>WEEKDAY(DATE($X$2,$AB$2,26))</f>
        <v>6</v>
      </c>
      <c r="AP11" s="136">
        <f>WEEKDAY(DATE($X$2,$AB$2,27))</f>
        <v>7</v>
      </c>
      <c r="AQ11" s="137">
        <f>WEEKDAY(DATE($X$2,$AB$2,28))</f>
        <v>1</v>
      </c>
      <c r="AR11" s="135">
        <f>IF(AR10=29,WEEKDAY(DATE($X$2,$AB$2,29)),0)</f>
        <v>0</v>
      </c>
      <c r="AS11" s="136">
        <f>IF(AS10=30,WEEKDAY(DATE($X$2,$AB$2,30)),0)</f>
        <v>0</v>
      </c>
      <c r="AT11" s="137">
        <f>IF(AT10=31,WEEKDAY(DATE($X$2,$AB$2,31)),0)</f>
        <v>0</v>
      </c>
      <c r="AU11" s="926"/>
      <c r="AV11" s="927"/>
      <c r="AW11" s="926"/>
      <c r="AX11" s="927"/>
      <c r="AY11" s="931"/>
      <c r="AZ11" s="931"/>
      <c r="BA11" s="931"/>
      <c r="BB11" s="931"/>
      <c r="BC11" s="931"/>
      <c r="BD11" s="931"/>
    </row>
    <row r="12" spans="1:57" ht="20.25" customHeight="1" thickBot="1" x14ac:dyDescent="0.2">
      <c r="A12" s="129"/>
      <c r="B12" s="903"/>
      <c r="C12" s="908"/>
      <c r="D12" s="909"/>
      <c r="E12" s="912"/>
      <c r="F12" s="909"/>
      <c r="G12" s="912"/>
      <c r="H12" s="908"/>
      <c r="I12" s="908"/>
      <c r="J12" s="908"/>
      <c r="K12" s="909"/>
      <c r="L12" s="912"/>
      <c r="M12" s="908"/>
      <c r="N12" s="908"/>
      <c r="O12" s="915"/>
      <c r="P12" s="139" t="str">
        <f t="shared" ref="P12:AQ12" si="0">IF(P11=1,"日",IF(P11=2,"月",IF(P11=3,"火",IF(P11=4,"水",IF(P11=5,"木",IF(P11=6,"金","土"))))))</f>
        <v>月</v>
      </c>
      <c r="Q12" s="140" t="str">
        <f t="shared" si="0"/>
        <v>火</v>
      </c>
      <c r="R12" s="140" t="str">
        <f t="shared" si="0"/>
        <v>水</v>
      </c>
      <c r="S12" s="140" t="str">
        <f t="shared" si="0"/>
        <v>木</v>
      </c>
      <c r="T12" s="140" t="str">
        <f t="shared" si="0"/>
        <v>金</v>
      </c>
      <c r="U12" s="140" t="str">
        <f t="shared" si="0"/>
        <v>土</v>
      </c>
      <c r="V12" s="141" t="str">
        <f t="shared" si="0"/>
        <v>日</v>
      </c>
      <c r="W12" s="139" t="str">
        <f t="shared" si="0"/>
        <v>月</v>
      </c>
      <c r="X12" s="140" t="str">
        <f t="shared" si="0"/>
        <v>火</v>
      </c>
      <c r="Y12" s="140" t="str">
        <f t="shared" si="0"/>
        <v>水</v>
      </c>
      <c r="Z12" s="140" t="str">
        <f t="shared" si="0"/>
        <v>木</v>
      </c>
      <c r="AA12" s="140" t="str">
        <f t="shared" si="0"/>
        <v>金</v>
      </c>
      <c r="AB12" s="140" t="str">
        <f t="shared" si="0"/>
        <v>土</v>
      </c>
      <c r="AC12" s="141" t="str">
        <f t="shared" si="0"/>
        <v>日</v>
      </c>
      <c r="AD12" s="139" t="str">
        <f t="shared" si="0"/>
        <v>月</v>
      </c>
      <c r="AE12" s="140" t="str">
        <f t="shared" si="0"/>
        <v>火</v>
      </c>
      <c r="AF12" s="140" t="str">
        <f t="shared" si="0"/>
        <v>水</v>
      </c>
      <c r="AG12" s="140" t="str">
        <f t="shared" si="0"/>
        <v>木</v>
      </c>
      <c r="AH12" s="140" t="str">
        <f t="shared" si="0"/>
        <v>金</v>
      </c>
      <c r="AI12" s="140" t="str">
        <f t="shared" si="0"/>
        <v>土</v>
      </c>
      <c r="AJ12" s="141" t="str">
        <f t="shared" si="0"/>
        <v>日</v>
      </c>
      <c r="AK12" s="139" t="str">
        <f t="shared" si="0"/>
        <v>月</v>
      </c>
      <c r="AL12" s="140" t="str">
        <f t="shared" si="0"/>
        <v>火</v>
      </c>
      <c r="AM12" s="140" t="str">
        <f t="shared" si="0"/>
        <v>水</v>
      </c>
      <c r="AN12" s="140" t="str">
        <f t="shared" si="0"/>
        <v>木</v>
      </c>
      <c r="AO12" s="140" t="str">
        <f t="shared" si="0"/>
        <v>金</v>
      </c>
      <c r="AP12" s="140" t="str">
        <f t="shared" si="0"/>
        <v>土</v>
      </c>
      <c r="AQ12" s="141" t="str">
        <f t="shared" si="0"/>
        <v>日</v>
      </c>
      <c r="AR12" s="140" t="str">
        <f>IF(AR11=1,"日",IF(AR11=2,"月",IF(AR11=3,"火",IF(AR11=4,"水",IF(AR11=5,"木",IF(AR11=6,"金",IF(AR11=0,"","土")))))))</f>
        <v/>
      </c>
      <c r="AS12" s="140" t="str">
        <f>IF(AS11=1,"日",IF(AS11=2,"月",IF(AS11=3,"火",IF(AS11=4,"水",IF(AS11=5,"木",IF(AS11=6,"金",IF(AS11=0,"","土")))))))</f>
        <v/>
      </c>
      <c r="AT12" s="140" t="str">
        <f>IF(AT11=1,"日",IF(AT11=2,"月",IF(AT11=3,"火",IF(AT11=4,"水",IF(AT11=5,"木",IF(AT11=6,"金",IF(AT11=0,"","土")))))))</f>
        <v/>
      </c>
      <c r="AU12" s="928"/>
      <c r="AV12" s="929"/>
      <c r="AW12" s="928"/>
      <c r="AX12" s="929"/>
      <c r="AY12" s="930"/>
      <c r="AZ12" s="930"/>
      <c r="BA12" s="930"/>
      <c r="BB12" s="930"/>
      <c r="BC12" s="930"/>
      <c r="BD12" s="930"/>
    </row>
    <row r="13" spans="1:57" ht="39.950000000000003" customHeight="1" x14ac:dyDescent="0.15">
      <c r="A13" s="129"/>
      <c r="B13" s="181">
        <v>1</v>
      </c>
      <c r="C13" s="887"/>
      <c r="D13" s="888"/>
      <c r="E13" s="889"/>
      <c r="F13" s="890"/>
      <c r="G13" s="891"/>
      <c r="H13" s="892"/>
      <c r="I13" s="892"/>
      <c r="J13" s="892"/>
      <c r="K13" s="893"/>
      <c r="L13" s="894"/>
      <c r="M13" s="895"/>
      <c r="N13" s="895"/>
      <c r="O13" s="896"/>
      <c r="P13" s="144"/>
      <c r="Q13" s="145"/>
      <c r="R13" s="145"/>
      <c r="S13" s="145"/>
      <c r="T13" s="145"/>
      <c r="U13" s="145"/>
      <c r="V13" s="146"/>
      <c r="W13" s="144"/>
      <c r="X13" s="145"/>
      <c r="Y13" s="145"/>
      <c r="Z13" s="145"/>
      <c r="AA13" s="145"/>
      <c r="AB13" s="145"/>
      <c r="AC13" s="146"/>
      <c r="AD13" s="144"/>
      <c r="AE13" s="145"/>
      <c r="AF13" s="145"/>
      <c r="AG13" s="145"/>
      <c r="AH13" s="145"/>
      <c r="AI13" s="145"/>
      <c r="AJ13" s="146"/>
      <c r="AK13" s="144"/>
      <c r="AL13" s="145"/>
      <c r="AM13" s="145"/>
      <c r="AN13" s="145"/>
      <c r="AO13" s="145"/>
      <c r="AP13" s="145"/>
      <c r="AQ13" s="146"/>
      <c r="AR13" s="144"/>
      <c r="AS13" s="145"/>
      <c r="AT13" s="146"/>
      <c r="AU13" s="897">
        <f t="shared" ref="AU13:AU76" si="1">IF($AZ$3="４週",SUM(P13:AQ13),IF($AZ$3="暦月",SUM(P13:AT13),""))</f>
        <v>0</v>
      </c>
      <c r="AV13" s="898"/>
      <c r="AW13" s="899">
        <f t="shared" ref="AW13:AW76" si="2">IF($AZ$3="４週",AU13/4,IF($AZ$3="暦月",AU13/($AZ$6/7),""))</f>
        <v>0</v>
      </c>
      <c r="AX13" s="900"/>
      <c r="AY13" s="884"/>
      <c r="AZ13" s="885"/>
      <c r="BA13" s="885"/>
      <c r="BB13" s="885"/>
      <c r="BC13" s="885"/>
      <c r="BD13" s="886"/>
    </row>
    <row r="14" spans="1:57" ht="39.950000000000003" customHeight="1" x14ac:dyDescent="0.15">
      <c r="A14" s="129"/>
      <c r="B14" s="147">
        <f t="shared" ref="B14:B77" si="3">B13+1</f>
        <v>2</v>
      </c>
      <c r="C14" s="868"/>
      <c r="D14" s="869"/>
      <c r="E14" s="870"/>
      <c r="F14" s="871"/>
      <c r="G14" s="872"/>
      <c r="H14" s="873"/>
      <c r="I14" s="873"/>
      <c r="J14" s="873"/>
      <c r="K14" s="874"/>
      <c r="L14" s="875"/>
      <c r="M14" s="876"/>
      <c r="N14" s="876"/>
      <c r="O14" s="877"/>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148"/>
      <c r="AS14" s="149"/>
      <c r="AT14" s="150"/>
      <c r="AU14" s="878">
        <f t="shared" si="1"/>
        <v>0</v>
      </c>
      <c r="AV14" s="879"/>
      <c r="AW14" s="880">
        <f t="shared" si="2"/>
        <v>0</v>
      </c>
      <c r="AX14" s="881"/>
      <c r="AY14" s="848"/>
      <c r="AZ14" s="849"/>
      <c r="BA14" s="849"/>
      <c r="BB14" s="849"/>
      <c r="BC14" s="849"/>
      <c r="BD14" s="850"/>
    </row>
    <row r="15" spans="1:57" ht="39.950000000000003" customHeight="1" x14ac:dyDescent="0.15">
      <c r="A15" s="129"/>
      <c r="B15" s="147">
        <f t="shared" si="3"/>
        <v>3</v>
      </c>
      <c r="C15" s="868"/>
      <c r="D15" s="869"/>
      <c r="E15" s="870"/>
      <c r="F15" s="871"/>
      <c r="G15" s="872"/>
      <c r="H15" s="873"/>
      <c r="I15" s="873"/>
      <c r="J15" s="873"/>
      <c r="K15" s="874"/>
      <c r="L15" s="875"/>
      <c r="M15" s="876"/>
      <c r="N15" s="876"/>
      <c r="O15" s="877"/>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50"/>
      <c r="AU15" s="878">
        <f t="shared" si="1"/>
        <v>0</v>
      </c>
      <c r="AV15" s="879"/>
      <c r="AW15" s="880">
        <f t="shared" si="2"/>
        <v>0</v>
      </c>
      <c r="AX15" s="881"/>
      <c r="AY15" s="848"/>
      <c r="AZ15" s="849"/>
      <c r="BA15" s="849"/>
      <c r="BB15" s="849"/>
      <c r="BC15" s="849"/>
      <c r="BD15" s="850"/>
    </row>
    <row r="16" spans="1:57" ht="39.950000000000003" customHeight="1" x14ac:dyDescent="0.15">
      <c r="A16" s="129"/>
      <c r="B16" s="147">
        <f t="shared" si="3"/>
        <v>4</v>
      </c>
      <c r="C16" s="868"/>
      <c r="D16" s="869"/>
      <c r="E16" s="870"/>
      <c r="F16" s="871"/>
      <c r="G16" s="872"/>
      <c r="H16" s="873"/>
      <c r="I16" s="873"/>
      <c r="J16" s="873"/>
      <c r="K16" s="874"/>
      <c r="L16" s="875"/>
      <c r="M16" s="876"/>
      <c r="N16" s="876"/>
      <c r="O16" s="877"/>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148"/>
      <c r="AS16" s="149"/>
      <c r="AT16" s="150"/>
      <c r="AU16" s="878">
        <f t="shared" si="1"/>
        <v>0</v>
      </c>
      <c r="AV16" s="879"/>
      <c r="AW16" s="880">
        <f t="shared" si="2"/>
        <v>0</v>
      </c>
      <c r="AX16" s="881"/>
      <c r="AY16" s="848"/>
      <c r="AZ16" s="849"/>
      <c r="BA16" s="849"/>
      <c r="BB16" s="849"/>
      <c r="BC16" s="849"/>
      <c r="BD16" s="850"/>
    </row>
    <row r="17" spans="1:56" ht="39.950000000000003" customHeight="1" x14ac:dyDescent="0.15">
      <c r="A17" s="129"/>
      <c r="B17" s="147">
        <f t="shared" si="3"/>
        <v>5</v>
      </c>
      <c r="C17" s="868"/>
      <c r="D17" s="869"/>
      <c r="E17" s="870"/>
      <c r="F17" s="871"/>
      <c r="G17" s="872"/>
      <c r="H17" s="873"/>
      <c r="I17" s="873"/>
      <c r="J17" s="873"/>
      <c r="K17" s="874"/>
      <c r="L17" s="875"/>
      <c r="M17" s="876"/>
      <c r="N17" s="876"/>
      <c r="O17" s="877"/>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148"/>
      <c r="AS17" s="149"/>
      <c r="AT17" s="150"/>
      <c r="AU17" s="878">
        <f t="shared" si="1"/>
        <v>0</v>
      </c>
      <c r="AV17" s="879"/>
      <c r="AW17" s="880">
        <f t="shared" si="2"/>
        <v>0</v>
      </c>
      <c r="AX17" s="881"/>
      <c r="AY17" s="848"/>
      <c r="AZ17" s="849"/>
      <c r="BA17" s="849"/>
      <c r="BB17" s="849"/>
      <c r="BC17" s="849"/>
      <c r="BD17" s="850"/>
    </row>
    <row r="18" spans="1:56" ht="39.950000000000003" customHeight="1" x14ac:dyDescent="0.15">
      <c r="A18" s="129"/>
      <c r="B18" s="147">
        <f t="shared" si="3"/>
        <v>6</v>
      </c>
      <c r="C18" s="868"/>
      <c r="D18" s="869"/>
      <c r="E18" s="870"/>
      <c r="F18" s="871"/>
      <c r="G18" s="872"/>
      <c r="H18" s="873"/>
      <c r="I18" s="873"/>
      <c r="J18" s="873"/>
      <c r="K18" s="874"/>
      <c r="L18" s="875"/>
      <c r="M18" s="876"/>
      <c r="N18" s="876"/>
      <c r="O18" s="877"/>
      <c r="P18" s="148"/>
      <c r="Q18" s="149"/>
      <c r="R18" s="149"/>
      <c r="S18" s="149"/>
      <c r="T18" s="149"/>
      <c r="U18" s="149"/>
      <c r="V18" s="150"/>
      <c r="W18" s="148"/>
      <c r="X18" s="149"/>
      <c r="Y18" s="149"/>
      <c r="Z18" s="149"/>
      <c r="AA18" s="149"/>
      <c r="AB18" s="149"/>
      <c r="AC18" s="150"/>
      <c r="AD18" s="148"/>
      <c r="AE18" s="149"/>
      <c r="AF18" s="149"/>
      <c r="AG18" s="149"/>
      <c r="AH18" s="149"/>
      <c r="AI18" s="149"/>
      <c r="AJ18" s="150"/>
      <c r="AK18" s="148"/>
      <c r="AL18" s="149"/>
      <c r="AM18" s="149"/>
      <c r="AN18" s="149"/>
      <c r="AO18" s="149"/>
      <c r="AP18" s="149"/>
      <c r="AQ18" s="150"/>
      <c r="AR18" s="148"/>
      <c r="AS18" s="149"/>
      <c r="AT18" s="150"/>
      <c r="AU18" s="878">
        <f t="shared" si="1"/>
        <v>0</v>
      </c>
      <c r="AV18" s="879"/>
      <c r="AW18" s="880">
        <f t="shared" si="2"/>
        <v>0</v>
      </c>
      <c r="AX18" s="881"/>
      <c r="AY18" s="848"/>
      <c r="AZ18" s="849"/>
      <c r="BA18" s="849"/>
      <c r="BB18" s="849"/>
      <c r="BC18" s="849"/>
      <c r="BD18" s="850"/>
    </row>
    <row r="19" spans="1:56" ht="39.950000000000003" customHeight="1" x14ac:dyDescent="0.15">
      <c r="A19" s="129"/>
      <c r="B19" s="147">
        <f t="shared" si="3"/>
        <v>7</v>
      </c>
      <c r="C19" s="868"/>
      <c r="D19" s="869"/>
      <c r="E19" s="870"/>
      <c r="F19" s="871"/>
      <c r="G19" s="872"/>
      <c r="H19" s="873"/>
      <c r="I19" s="873"/>
      <c r="J19" s="873"/>
      <c r="K19" s="874"/>
      <c r="L19" s="875"/>
      <c r="M19" s="876"/>
      <c r="N19" s="876"/>
      <c r="O19" s="877"/>
      <c r="P19" s="148"/>
      <c r="Q19" s="149"/>
      <c r="R19" s="149"/>
      <c r="S19" s="149"/>
      <c r="T19" s="149"/>
      <c r="U19" s="149"/>
      <c r="V19" s="150"/>
      <c r="W19" s="148"/>
      <c r="X19" s="149"/>
      <c r="Y19" s="149"/>
      <c r="Z19" s="149"/>
      <c r="AA19" s="149"/>
      <c r="AB19" s="149"/>
      <c r="AC19" s="150"/>
      <c r="AD19" s="148"/>
      <c r="AE19" s="149"/>
      <c r="AF19" s="149"/>
      <c r="AG19" s="149"/>
      <c r="AH19" s="149"/>
      <c r="AI19" s="149"/>
      <c r="AJ19" s="150"/>
      <c r="AK19" s="148"/>
      <c r="AL19" s="149"/>
      <c r="AM19" s="149"/>
      <c r="AN19" s="149"/>
      <c r="AO19" s="149"/>
      <c r="AP19" s="149"/>
      <c r="AQ19" s="150"/>
      <c r="AR19" s="148"/>
      <c r="AS19" s="149"/>
      <c r="AT19" s="150"/>
      <c r="AU19" s="878">
        <f t="shared" si="1"/>
        <v>0</v>
      </c>
      <c r="AV19" s="879"/>
      <c r="AW19" s="880">
        <f t="shared" si="2"/>
        <v>0</v>
      </c>
      <c r="AX19" s="881"/>
      <c r="AY19" s="848"/>
      <c r="AZ19" s="849"/>
      <c r="BA19" s="849"/>
      <c r="BB19" s="849"/>
      <c r="BC19" s="849"/>
      <c r="BD19" s="850"/>
    </row>
    <row r="20" spans="1:56" ht="39.950000000000003" customHeight="1" x14ac:dyDescent="0.15">
      <c r="A20" s="129"/>
      <c r="B20" s="147">
        <f t="shared" si="3"/>
        <v>8</v>
      </c>
      <c r="C20" s="868"/>
      <c r="D20" s="869"/>
      <c r="E20" s="870"/>
      <c r="F20" s="871"/>
      <c r="G20" s="872"/>
      <c r="H20" s="873"/>
      <c r="I20" s="873"/>
      <c r="J20" s="873"/>
      <c r="K20" s="874"/>
      <c r="L20" s="875"/>
      <c r="M20" s="876"/>
      <c r="N20" s="876"/>
      <c r="O20" s="877"/>
      <c r="P20" s="148"/>
      <c r="Q20" s="149"/>
      <c r="R20" s="149"/>
      <c r="S20" s="149"/>
      <c r="T20" s="149"/>
      <c r="U20" s="149"/>
      <c r="V20" s="150"/>
      <c r="W20" s="148"/>
      <c r="X20" s="149"/>
      <c r="Y20" s="149"/>
      <c r="Z20" s="149"/>
      <c r="AA20" s="149"/>
      <c r="AB20" s="149"/>
      <c r="AC20" s="150"/>
      <c r="AD20" s="148"/>
      <c r="AE20" s="149"/>
      <c r="AF20" s="149"/>
      <c r="AG20" s="149"/>
      <c r="AH20" s="149"/>
      <c r="AI20" s="149"/>
      <c r="AJ20" s="150"/>
      <c r="AK20" s="148"/>
      <c r="AL20" s="149"/>
      <c r="AM20" s="149"/>
      <c r="AN20" s="149"/>
      <c r="AO20" s="149"/>
      <c r="AP20" s="149"/>
      <c r="AQ20" s="150"/>
      <c r="AR20" s="148"/>
      <c r="AS20" s="149"/>
      <c r="AT20" s="150"/>
      <c r="AU20" s="878">
        <f t="shared" si="1"/>
        <v>0</v>
      </c>
      <c r="AV20" s="879"/>
      <c r="AW20" s="880">
        <f t="shared" si="2"/>
        <v>0</v>
      </c>
      <c r="AX20" s="881"/>
      <c r="AY20" s="848"/>
      <c r="AZ20" s="849"/>
      <c r="BA20" s="849"/>
      <c r="BB20" s="849"/>
      <c r="BC20" s="849"/>
      <c r="BD20" s="850"/>
    </row>
    <row r="21" spans="1:56" ht="39.950000000000003" customHeight="1" x14ac:dyDescent="0.15">
      <c r="A21" s="129"/>
      <c r="B21" s="147">
        <f t="shared" si="3"/>
        <v>9</v>
      </c>
      <c r="C21" s="868"/>
      <c r="D21" s="869"/>
      <c r="E21" s="870"/>
      <c r="F21" s="871"/>
      <c r="G21" s="872"/>
      <c r="H21" s="873"/>
      <c r="I21" s="873"/>
      <c r="J21" s="873"/>
      <c r="K21" s="874"/>
      <c r="L21" s="875"/>
      <c r="M21" s="876"/>
      <c r="N21" s="876"/>
      <c r="O21" s="877"/>
      <c r="P21" s="148"/>
      <c r="Q21" s="149"/>
      <c r="R21" s="149"/>
      <c r="S21" s="149"/>
      <c r="T21" s="149"/>
      <c r="U21" s="149"/>
      <c r="V21" s="150"/>
      <c r="W21" s="148"/>
      <c r="X21" s="149"/>
      <c r="Y21" s="149"/>
      <c r="Z21" s="149"/>
      <c r="AA21" s="149"/>
      <c r="AB21" s="149"/>
      <c r="AC21" s="150"/>
      <c r="AD21" s="148"/>
      <c r="AE21" s="149"/>
      <c r="AF21" s="149"/>
      <c r="AG21" s="149"/>
      <c r="AH21" s="149"/>
      <c r="AI21" s="149"/>
      <c r="AJ21" s="150"/>
      <c r="AK21" s="148"/>
      <c r="AL21" s="149"/>
      <c r="AM21" s="149"/>
      <c r="AN21" s="149"/>
      <c r="AO21" s="149"/>
      <c r="AP21" s="149"/>
      <c r="AQ21" s="150"/>
      <c r="AR21" s="148"/>
      <c r="AS21" s="149"/>
      <c r="AT21" s="150"/>
      <c r="AU21" s="878">
        <f t="shared" si="1"/>
        <v>0</v>
      </c>
      <c r="AV21" s="879"/>
      <c r="AW21" s="880">
        <f t="shared" si="2"/>
        <v>0</v>
      </c>
      <c r="AX21" s="881"/>
      <c r="AY21" s="848"/>
      <c r="AZ21" s="849"/>
      <c r="BA21" s="849"/>
      <c r="BB21" s="849"/>
      <c r="BC21" s="849"/>
      <c r="BD21" s="850"/>
    </row>
    <row r="22" spans="1:56" ht="39.950000000000003" customHeight="1" x14ac:dyDescent="0.15">
      <c r="A22" s="129"/>
      <c r="B22" s="147">
        <f t="shared" si="3"/>
        <v>10</v>
      </c>
      <c r="C22" s="868"/>
      <c r="D22" s="869"/>
      <c r="E22" s="870"/>
      <c r="F22" s="871"/>
      <c r="G22" s="872"/>
      <c r="H22" s="873"/>
      <c r="I22" s="873"/>
      <c r="J22" s="873"/>
      <c r="K22" s="874"/>
      <c r="L22" s="875"/>
      <c r="M22" s="876"/>
      <c r="N22" s="876"/>
      <c r="O22" s="877"/>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878">
        <f t="shared" si="1"/>
        <v>0</v>
      </c>
      <c r="AV22" s="879"/>
      <c r="AW22" s="880">
        <f t="shared" si="2"/>
        <v>0</v>
      </c>
      <c r="AX22" s="881"/>
      <c r="AY22" s="848"/>
      <c r="AZ22" s="849"/>
      <c r="BA22" s="849"/>
      <c r="BB22" s="849"/>
      <c r="BC22" s="849"/>
      <c r="BD22" s="850"/>
    </row>
    <row r="23" spans="1:56" ht="39.950000000000003" customHeight="1" x14ac:dyDescent="0.15">
      <c r="A23" s="129"/>
      <c r="B23" s="147">
        <f t="shared" si="3"/>
        <v>11</v>
      </c>
      <c r="C23" s="868"/>
      <c r="D23" s="869"/>
      <c r="E23" s="870"/>
      <c r="F23" s="871"/>
      <c r="G23" s="872"/>
      <c r="H23" s="873"/>
      <c r="I23" s="873"/>
      <c r="J23" s="873"/>
      <c r="K23" s="874"/>
      <c r="L23" s="875"/>
      <c r="M23" s="876"/>
      <c r="N23" s="876"/>
      <c r="O23" s="877"/>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878">
        <f t="shared" si="1"/>
        <v>0</v>
      </c>
      <c r="AV23" s="879"/>
      <c r="AW23" s="880">
        <f t="shared" si="2"/>
        <v>0</v>
      </c>
      <c r="AX23" s="881"/>
      <c r="AY23" s="848"/>
      <c r="AZ23" s="849"/>
      <c r="BA23" s="849"/>
      <c r="BB23" s="849"/>
      <c r="BC23" s="849"/>
      <c r="BD23" s="850"/>
    </row>
    <row r="24" spans="1:56" ht="39.950000000000003" customHeight="1" x14ac:dyDescent="0.15">
      <c r="A24" s="129"/>
      <c r="B24" s="147">
        <f t="shared" si="3"/>
        <v>12</v>
      </c>
      <c r="C24" s="868"/>
      <c r="D24" s="869"/>
      <c r="E24" s="870"/>
      <c r="F24" s="871"/>
      <c r="G24" s="872"/>
      <c r="H24" s="873"/>
      <c r="I24" s="873"/>
      <c r="J24" s="873"/>
      <c r="K24" s="874"/>
      <c r="L24" s="875"/>
      <c r="M24" s="876"/>
      <c r="N24" s="876"/>
      <c r="O24" s="877"/>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878">
        <f t="shared" si="1"/>
        <v>0</v>
      </c>
      <c r="AV24" s="879"/>
      <c r="AW24" s="880">
        <f t="shared" si="2"/>
        <v>0</v>
      </c>
      <c r="AX24" s="881"/>
      <c r="AY24" s="848"/>
      <c r="AZ24" s="849"/>
      <c r="BA24" s="849"/>
      <c r="BB24" s="849"/>
      <c r="BC24" s="849"/>
      <c r="BD24" s="850"/>
    </row>
    <row r="25" spans="1:56" ht="39.950000000000003" customHeight="1" x14ac:dyDescent="0.15">
      <c r="A25" s="129"/>
      <c r="B25" s="147">
        <f t="shared" si="3"/>
        <v>13</v>
      </c>
      <c r="C25" s="868"/>
      <c r="D25" s="869"/>
      <c r="E25" s="870"/>
      <c r="F25" s="871"/>
      <c r="G25" s="872"/>
      <c r="H25" s="873"/>
      <c r="I25" s="873"/>
      <c r="J25" s="873"/>
      <c r="K25" s="874"/>
      <c r="L25" s="875"/>
      <c r="M25" s="876"/>
      <c r="N25" s="876"/>
      <c r="O25" s="877"/>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878">
        <f t="shared" si="1"/>
        <v>0</v>
      </c>
      <c r="AV25" s="879"/>
      <c r="AW25" s="880">
        <f t="shared" si="2"/>
        <v>0</v>
      </c>
      <c r="AX25" s="881"/>
      <c r="AY25" s="848"/>
      <c r="AZ25" s="849"/>
      <c r="BA25" s="849"/>
      <c r="BB25" s="849"/>
      <c r="BC25" s="849"/>
      <c r="BD25" s="850"/>
    </row>
    <row r="26" spans="1:56" ht="39.950000000000003" customHeight="1" x14ac:dyDescent="0.15">
      <c r="A26" s="129"/>
      <c r="B26" s="147">
        <f t="shared" si="3"/>
        <v>14</v>
      </c>
      <c r="C26" s="868"/>
      <c r="D26" s="869"/>
      <c r="E26" s="870"/>
      <c r="F26" s="871"/>
      <c r="G26" s="872"/>
      <c r="H26" s="873"/>
      <c r="I26" s="873"/>
      <c r="J26" s="873"/>
      <c r="K26" s="874"/>
      <c r="L26" s="875"/>
      <c r="M26" s="876"/>
      <c r="N26" s="876"/>
      <c r="O26" s="877"/>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878">
        <f t="shared" si="1"/>
        <v>0</v>
      </c>
      <c r="AV26" s="879"/>
      <c r="AW26" s="880">
        <f t="shared" si="2"/>
        <v>0</v>
      </c>
      <c r="AX26" s="881"/>
      <c r="AY26" s="848"/>
      <c r="AZ26" s="849"/>
      <c r="BA26" s="849"/>
      <c r="BB26" s="849"/>
      <c r="BC26" s="849"/>
      <c r="BD26" s="850"/>
    </row>
    <row r="27" spans="1:56" ht="39.950000000000003" customHeight="1" x14ac:dyDescent="0.15">
      <c r="A27" s="129"/>
      <c r="B27" s="147">
        <f t="shared" si="3"/>
        <v>15</v>
      </c>
      <c r="C27" s="868"/>
      <c r="D27" s="869"/>
      <c r="E27" s="870"/>
      <c r="F27" s="871"/>
      <c r="G27" s="872"/>
      <c r="H27" s="873"/>
      <c r="I27" s="873"/>
      <c r="J27" s="873"/>
      <c r="K27" s="874"/>
      <c r="L27" s="875"/>
      <c r="M27" s="876"/>
      <c r="N27" s="876"/>
      <c r="O27" s="877"/>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878">
        <f t="shared" si="1"/>
        <v>0</v>
      </c>
      <c r="AV27" s="879"/>
      <c r="AW27" s="880">
        <f t="shared" si="2"/>
        <v>0</v>
      </c>
      <c r="AX27" s="881"/>
      <c r="AY27" s="848"/>
      <c r="AZ27" s="849"/>
      <c r="BA27" s="849"/>
      <c r="BB27" s="849"/>
      <c r="BC27" s="849"/>
      <c r="BD27" s="850"/>
    </row>
    <row r="28" spans="1:56" ht="39.950000000000003" customHeight="1" x14ac:dyDescent="0.15">
      <c r="A28" s="129"/>
      <c r="B28" s="147">
        <f t="shared" si="3"/>
        <v>16</v>
      </c>
      <c r="C28" s="868"/>
      <c r="D28" s="869"/>
      <c r="E28" s="870"/>
      <c r="F28" s="871"/>
      <c r="G28" s="872"/>
      <c r="H28" s="873"/>
      <c r="I28" s="873"/>
      <c r="J28" s="873"/>
      <c r="K28" s="874"/>
      <c r="L28" s="875"/>
      <c r="M28" s="876"/>
      <c r="N28" s="876"/>
      <c r="O28" s="877"/>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878">
        <f t="shared" si="1"/>
        <v>0</v>
      </c>
      <c r="AV28" s="879"/>
      <c r="AW28" s="880">
        <f t="shared" si="2"/>
        <v>0</v>
      </c>
      <c r="AX28" s="881"/>
      <c r="AY28" s="848"/>
      <c r="AZ28" s="849"/>
      <c r="BA28" s="849"/>
      <c r="BB28" s="849"/>
      <c r="BC28" s="849"/>
      <c r="BD28" s="850"/>
    </row>
    <row r="29" spans="1:56" ht="39.950000000000003" customHeight="1" x14ac:dyDescent="0.15">
      <c r="A29" s="129"/>
      <c r="B29" s="147">
        <f t="shared" si="3"/>
        <v>17</v>
      </c>
      <c r="C29" s="868"/>
      <c r="D29" s="869"/>
      <c r="E29" s="870"/>
      <c r="F29" s="871"/>
      <c r="G29" s="872"/>
      <c r="H29" s="873"/>
      <c r="I29" s="873"/>
      <c r="J29" s="873"/>
      <c r="K29" s="874"/>
      <c r="L29" s="875"/>
      <c r="M29" s="876"/>
      <c r="N29" s="876"/>
      <c r="O29" s="877"/>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878">
        <f t="shared" si="1"/>
        <v>0</v>
      </c>
      <c r="AV29" s="879"/>
      <c r="AW29" s="880">
        <f t="shared" si="2"/>
        <v>0</v>
      </c>
      <c r="AX29" s="881"/>
      <c r="AY29" s="848"/>
      <c r="AZ29" s="849"/>
      <c r="BA29" s="849"/>
      <c r="BB29" s="849"/>
      <c r="BC29" s="849"/>
      <c r="BD29" s="850"/>
    </row>
    <row r="30" spans="1:56" ht="39.950000000000003" customHeight="1" x14ac:dyDescent="0.15">
      <c r="A30" s="129"/>
      <c r="B30" s="147">
        <f t="shared" si="3"/>
        <v>18</v>
      </c>
      <c r="C30" s="868"/>
      <c r="D30" s="869"/>
      <c r="E30" s="870"/>
      <c r="F30" s="871"/>
      <c r="G30" s="872"/>
      <c r="H30" s="873"/>
      <c r="I30" s="873"/>
      <c r="J30" s="873"/>
      <c r="K30" s="874"/>
      <c r="L30" s="875"/>
      <c r="M30" s="876"/>
      <c r="N30" s="876"/>
      <c r="O30" s="877"/>
      <c r="P30" s="148"/>
      <c r="Q30" s="149"/>
      <c r="R30" s="149"/>
      <c r="S30" s="149"/>
      <c r="T30" s="149"/>
      <c r="U30" s="149"/>
      <c r="V30" s="150"/>
      <c r="W30" s="148"/>
      <c r="X30" s="149"/>
      <c r="Y30" s="149"/>
      <c r="Z30" s="149"/>
      <c r="AA30" s="149"/>
      <c r="AB30" s="149"/>
      <c r="AC30" s="150"/>
      <c r="AD30" s="148"/>
      <c r="AE30" s="149"/>
      <c r="AF30" s="149"/>
      <c r="AG30" s="149"/>
      <c r="AH30" s="149"/>
      <c r="AI30" s="149"/>
      <c r="AJ30" s="150"/>
      <c r="AK30" s="148"/>
      <c r="AL30" s="149"/>
      <c r="AM30" s="149"/>
      <c r="AN30" s="149"/>
      <c r="AO30" s="149"/>
      <c r="AP30" s="149"/>
      <c r="AQ30" s="150"/>
      <c r="AR30" s="148"/>
      <c r="AS30" s="149"/>
      <c r="AT30" s="150"/>
      <c r="AU30" s="878">
        <f t="shared" si="1"/>
        <v>0</v>
      </c>
      <c r="AV30" s="879"/>
      <c r="AW30" s="880">
        <f t="shared" si="2"/>
        <v>0</v>
      </c>
      <c r="AX30" s="881"/>
      <c r="AY30" s="848"/>
      <c r="AZ30" s="849"/>
      <c r="BA30" s="849"/>
      <c r="BB30" s="849"/>
      <c r="BC30" s="849"/>
      <c r="BD30" s="850"/>
    </row>
    <row r="31" spans="1:56" ht="39.950000000000003" customHeight="1" x14ac:dyDescent="0.15">
      <c r="A31" s="129"/>
      <c r="B31" s="147">
        <f t="shared" si="3"/>
        <v>19</v>
      </c>
      <c r="C31" s="868"/>
      <c r="D31" s="869"/>
      <c r="E31" s="870"/>
      <c r="F31" s="871"/>
      <c r="G31" s="872"/>
      <c r="H31" s="873"/>
      <c r="I31" s="873"/>
      <c r="J31" s="873"/>
      <c r="K31" s="874"/>
      <c r="L31" s="875"/>
      <c r="M31" s="876"/>
      <c r="N31" s="876"/>
      <c r="O31" s="877"/>
      <c r="P31" s="148"/>
      <c r="Q31" s="149"/>
      <c r="R31" s="149"/>
      <c r="S31" s="149"/>
      <c r="T31" s="149"/>
      <c r="U31" s="149"/>
      <c r="V31" s="150"/>
      <c r="W31" s="148"/>
      <c r="X31" s="149"/>
      <c r="Y31" s="149"/>
      <c r="Z31" s="149"/>
      <c r="AA31" s="149"/>
      <c r="AB31" s="149"/>
      <c r="AC31" s="150"/>
      <c r="AD31" s="148"/>
      <c r="AE31" s="149"/>
      <c r="AF31" s="149"/>
      <c r="AG31" s="149"/>
      <c r="AH31" s="149"/>
      <c r="AI31" s="149"/>
      <c r="AJ31" s="150"/>
      <c r="AK31" s="148"/>
      <c r="AL31" s="149"/>
      <c r="AM31" s="149"/>
      <c r="AN31" s="149"/>
      <c r="AO31" s="149"/>
      <c r="AP31" s="149"/>
      <c r="AQ31" s="150"/>
      <c r="AR31" s="148"/>
      <c r="AS31" s="149"/>
      <c r="AT31" s="150"/>
      <c r="AU31" s="878">
        <f t="shared" si="1"/>
        <v>0</v>
      </c>
      <c r="AV31" s="879"/>
      <c r="AW31" s="880">
        <f t="shared" si="2"/>
        <v>0</v>
      </c>
      <c r="AX31" s="881"/>
      <c r="AY31" s="848"/>
      <c r="AZ31" s="849"/>
      <c r="BA31" s="849"/>
      <c r="BB31" s="849"/>
      <c r="BC31" s="849"/>
      <c r="BD31" s="850"/>
    </row>
    <row r="32" spans="1:56" ht="39.950000000000003" customHeight="1" x14ac:dyDescent="0.15">
      <c r="A32" s="129"/>
      <c r="B32" s="147">
        <f t="shared" si="3"/>
        <v>20</v>
      </c>
      <c r="C32" s="868"/>
      <c r="D32" s="869"/>
      <c r="E32" s="870"/>
      <c r="F32" s="871"/>
      <c r="G32" s="872"/>
      <c r="H32" s="873"/>
      <c r="I32" s="873"/>
      <c r="J32" s="873"/>
      <c r="K32" s="874"/>
      <c r="L32" s="875"/>
      <c r="M32" s="876"/>
      <c r="N32" s="876"/>
      <c r="O32" s="877"/>
      <c r="P32" s="148"/>
      <c r="Q32" s="149"/>
      <c r="R32" s="149"/>
      <c r="S32" s="149"/>
      <c r="T32" s="149"/>
      <c r="U32" s="149"/>
      <c r="V32" s="150"/>
      <c r="W32" s="148"/>
      <c r="X32" s="149"/>
      <c r="Y32" s="149"/>
      <c r="Z32" s="149"/>
      <c r="AA32" s="149"/>
      <c r="AB32" s="149"/>
      <c r="AC32" s="150"/>
      <c r="AD32" s="148"/>
      <c r="AE32" s="149"/>
      <c r="AF32" s="149"/>
      <c r="AG32" s="149"/>
      <c r="AH32" s="149"/>
      <c r="AI32" s="149"/>
      <c r="AJ32" s="150"/>
      <c r="AK32" s="148"/>
      <c r="AL32" s="149"/>
      <c r="AM32" s="149"/>
      <c r="AN32" s="149"/>
      <c r="AO32" s="149"/>
      <c r="AP32" s="149"/>
      <c r="AQ32" s="150"/>
      <c r="AR32" s="148"/>
      <c r="AS32" s="149"/>
      <c r="AT32" s="150"/>
      <c r="AU32" s="878">
        <f t="shared" si="1"/>
        <v>0</v>
      </c>
      <c r="AV32" s="879"/>
      <c r="AW32" s="880">
        <f t="shared" si="2"/>
        <v>0</v>
      </c>
      <c r="AX32" s="881"/>
      <c r="AY32" s="848"/>
      <c r="AZ32" s="849"/>
      <c r="BA32" s="849"/>
      <c r="BB32" s="849"/>
      <c r="BC32" s="849"/>
      <c r="BD32" s="850"/>
    </row>
    <row r="33" spans="1:56" ht="39.950000000000003" customHeight="1" x14ac:dyDescent="0.15">
      <c r="A33" s="129"/>
      <c r="B33" s="147">
        <f t="shared" si="3"/>
        <v>21</v>
      </c>
      <c r="C33" s="868"/>
      <c r="D33" s="869"/>
      <c r="E33" s="870"/>
      <c r="F33" s="871"/>
      <c r="G33" s="872"/>
      <c r="H33" s="873"/>
      <c r="I33" s="873"/>
      <c r="J33" s="873"/>
      <c r="K33" s="874"/>
      <c r="L33" s="875"/>
      <c r="M33" s="876"/>
      <c r="N33" s="876"/>
      <c r="O33" s="877"/>
      <c r="P33" s="148"/>
      <c r="Q33" s="149"/>
      <c r="R33" s="149"/>
      <c r="S33" s="149"/>
      <c r="T33" s="149"/>
      <c r="U33" s="149"/>
      <c r="V33" s="150"/>
      <c r="W33" s="148"/>
      <c r="X33" s="149"/>
      <c r="Y33" s="149"/>
      <c r="Z33" s="149"/>
      <c r="AA33" s="149"/>
      <c r="AB33" s="149"/>
      <c r="AC33" s="150"/>
      <c r="AD33" s="148"/>
      <c r="AE33" s="149"/>
      <c r="AF33" s="149"/>
      <c r="AG33" s="149"/>
      <c r="AH33" s="149"/>
      <c r="AI33" s="149"/>
      <c r="AJ33" s="150"/>
      <c r="AK33" s="148"/>
      <c r="AL33" s="149"/>
      <c r="AM33" s="149"/>
      <c r="AN33" s="149"/>
      <c r="AO33" s="149"/>
      <c r="AP33" s="149"/>
      <c r="AQ33" s="150"/>
      <c r="AR33" s="148"/>
      <c r="AS33" s="149"/>
      <c r="AT33" s="150"/>
      <c r="AU33" s="878">
        <f t="shared" si="1"/>
        <v>0</v>
      </c>
      <c r="AV33" s="879"/>
      <c r="AW33" s="880">
        <f t="shared" si="2"/>
        <v>0</v>
      </c>
      <c r="AX33" s="881"/>
      <c r="AY33" s="848"/>
      <c r="AZ33" s="849"/>
      <c r="BA33" s="849"/>
      <c r="BB33" s="849"/>
      <c r="BC33" s="849"/>
      <c r="BD33" s="850"/>
    </row>
    <row r="34" spans="1:56" ht="39.950000000000003" customHeight="1" x14ac:dyDescent="0.15">
      <c r="A34" s="129"/>
      <c r="B34" s="147">
        <f t="shared" si="3"/>
        <v>22</v>
      </c>
      <c r="C34" s="868"/>
      <c r="D34" s="869"/>
      <c r="E34" s="870"/>
      <c r="F34" s="871"/>
      <c r="G34" s="872"/>
      <c r="H34" s="873"/>
      <c r="I34" s="873"/>
      <c r="J34" s="873"/>
      <c r="K34" s="874"/>
      <c r="L34" s="875"/>
      <c r="M34" s="876"/>
      <c r="N34" s="876"/>
      <c r="O34" s="877"/>
      <c r="P34" s="148"/>
      <c r="Q34" s="149"/>
      <c r="R34" s="149"/>
      <c r="S34" s="149"/>
      <c r="T34" s="149"/>
      <c r="U34" s="149"/>
      <c r="V34" s="150"/>
      <c r="W34" s="148"/>
      <c r="X34" s="149"/>
      <c r="Y34" s="149"/>
      <c r="Z34" s="149"/>
      <c r="AA34" s="149"/>
      <c r="AB34" s="149"/>
      <c r="AC34" s="150"/>
      <c r="AD34" s="148"/>
      <c r="AE34" s="149"/>
      <c r="AF34" s="149"/>
      <c r="AG34" s="149"/>
      <c r="AH34" s="149"/>
      <c r="AI34" s="149"/>
      <c r="AJ34" s="150"/>
      <c r="AK34" s="148"/>
      <c r="AL34" s="149"/>
      <c r="AM34" s="149"/>
      <c r="AN34" s="149"/>
      <c r="AO34" s="149"/>
      <c r="AP34" s="149"/>
      <c r="AQ34" s="150"/>
      <c r="AR34" s="148"/>
      <c r="AS34" s="149"/>
      <c r="AT34" s="150"/>
      <c r="AU34" s="878">
        <f t="shared" si="1"/>
        <v>0</v>
      </c>
      <c r="AV34" s="879"/>
      <c r="AW34" s="880">
        <f t="shared" si="2"/>
        <v>0</v>
      </c>
      <c r="AX34" s="881"/>
      <c r="AY34" s="848"/>
      <c r="AZ34" s="849"/>
      <c r="BA34" s="849"/>
      <c r="BB34" s="849"/>
      <c r="BC34" s="849"/>
      <c r="BD34" s="850"/>
    </row>
    <row r="35" spans="1:56" ht="39.950000000000003" customHeight="1" x14ac:dyDescent="0.15">
      <c r="A35" s="129"/>
      <c r="B35" s="147">
        <f t="shared" si="3"/>
        <v>23</v>
      </c>
      <c r="C35" s="868"/>
      <c r="D35" s="869"/>
      <c r="E35" s="870"/>
      <c r="F35" s="871"/>
      <c r="G35" s="872"/>
      <c r="H35" s="873"/>
      <c r="I35" s="873"/>
      <c r="J35" s="873"/>
      <c r="K35" s="874"/>
      <c r="L35" s="875"/>
      <c r="M35" s="876"/>
      <c r="N35" s="876"/>
      <c r="O35" s="877"/>
      <c r="P35" s="148"/>
      <c r="Q35" s="149"/>
      <c r="R35" s="149"/>
      <c r="S35" s="149"/>
      <c r="T35" s="149"/>
      <c r="U35" s="149"/>
      <c r="V35" s="150"/>
      <c r="W35" s="148"/>
      <c r="X35" s="149"/>
      <c r="Y35" s="149"/>
      <c r="Z35" s="149"/>
      <c r="AA35" s="149"/>
      <c r="AB35" s="149"/>
      <c r="AC35" s="150"/>
      <c r="AD35" s="148"/>
      <c r="AE35" s="149"/>
      <c r="AF35" s="149"/>
      <c r="AG35" s="149"/>
      <c r="AH35" s="149"/>
      <c r="AI35" s="149"/>
      <c r="AJ35" s="150"/>
      <c r="AK35" s="148"/>
      <c r="AL35" s="149"/>
      <c r="AM35" s="149"/>
      <c r="AN35" s="149"/>
      <c r="AO35" s="149"/>
      <c r="AP35" s="149"/>
      <c r="AQ35" s="150"/>
      <c r="AR35" s="148"/>
      <c r="AS35" s="149"/>
      <c r="AT35" s="150"/>
      <c r="AU35" s="878">
        <f t="shared" si="1"/>
        <v>0</v>
      </c>
      <c r="AV35" s="879"/>
      <c r="AW35" s="880">
        <f t="shared" si="2"/>
        <v>0</v>
      </c>
      <c r="AX35" s="881"/>
      <c r="AY35" s="848"/>
      <c r="AZ35" s="849"/>
      <c r="BA35" s="849"/>
      <c r="BB35" s="849"/>
      <c r="BC35" s="849"/>
      <c r="BD35" s="850"/>
    </row>
    <row r="36" spans="1:56" ht="39.950000000000003" customHeight="1" x14ac:dyDescent="0.15">
      <c r="A36" s="129"/>
      <c r="B36" s="147">
        <f t="shared" si="3"/>
        <v>24</v>
      </c>
      <c r="C36" s="868"/>
      <c r="D36" s="869"/>
      <c r="E36" s="870"/>
      <c r="F36" s="871"/>
      <c r="G36" s="872"/>
      <c r="H36" s="873"/>
      <c r="I36" s="873"/>
      <c r="J36" s="873"/>
      <c r="K36" s="874"/>
      <c r="L36" s="875"/>
      <c r="M36" s="876"/>
      <c r="N36" s="876"/>
      <c r="O36" s="877"/>
      <c r="P36" s="148"/>
      <c r="Q36" s="149"/>
      <c r="R36" s="149"/>
      <c r="S36" s="149"/>
      <c r="T36" s="149"/>
      <c r="U36" s="149"/>
      <c r="V36" s="150"/>
      <c r="W36" s="148"/>
      <c r="X36" s="149"/>
      <c r="Y36" s="149"/>
      <c r="Z36" s="149"/>
      <c r="AA36" s="149"/>
      <c r="AB36" s="149"/>
      <c r="AC36" s="150"/>
      <c r="AD36" s="148"/>
      <c r="AE36" s="149"/>
      <c r="AF36" s="149"/>
      <c r="AG36" s="149"/>
      <c r="AH36" s="149"/>
      <c r="AI36" s="149"/>
      <c r="AJ36" s="150"/>
      <c r="AK36" s="148"/>
      <c r="AL36" s="149"/>
      <c r="AM36" s="149"/>
      <c r="AN36" s="149"/>
      <c r="AO36" s="149"/>
      <c r="AP36" s="149"/>
      <c r="AQ36" s="150"/>
      <c r="AR36" s="148"/>
      <c r="AS36" s="149"/>
      <c r="AT36" s="150"/>
      <c r="AU36" s="878">
        <f t="shared" si="1"/>
        <v>0</v>
      </c>
      <c r="AV36" s="879"/>
      <c r="AW36" s="880">
        <f t="shared" si="2"/>
        <v>0</v>
      </c>
      <c r="AX36" s="881"/>
      <c r="AY36" s="848"/>
      <c r="AZ36" s="849"/>
      <c r="BA36" s="849"/>
      <c r="BB36" s="849"/>
      <c r="BC36" s="849"/>
      <c r="BD36" s="850"/>
    </row>
    <row r="37" spans="1:56" ht="39.950000000000003" customHeight="1" x14ac:dyDescent="0.15">
      <c r="A37" s="129"/>
      <c r="B37" s="147">
        <f t="shared" si="3"/>
        <v>25</v>
      </c>
      <c r="C37" s="868"/>
      <c r="D37" s="869"/>
      <c r="E37" s="870"/>
      <c r="F37" s="871"/>
      <c r="G37" s="872"/>
      <c r="H37" s="873"/>
      <c r="I37" s="873"/>
      <c r="J37" s="873"/>
      <c r="K37" s="874"/>
      <c r="L37" s="875"/>
      <c r="M37" s="876"/>
      <c r="N37" s="876"/>
      <c r="O37" s="877"/>
      <c r="P37" s="148"/>
      <c r="Q37" s="149"/>
      <c r="R37" s="149"/>
      <c r="S37" s="149"/>
      <c r="T37" s="149"/>
      <c r="U37" s="149"/>
      <c r="V37" s="150"/>
      <c r="W37" s="148"/>
      <c r="X37" s="149"/>
      <c r="Y37" s="149"/>
      <c r="Z37" s="149"/>
      <c r="AA37" s="149"/>
      <c r="AB37" s="149"/>
      <c r="AC37" s="150"/>
      <c r="AD37" s="148"/>
      <c r="AE37" s="149"/>
      <c r="AF37" s="149"/>
      <c r="AG37" s="149"/>
      <c r="AH37" s="149"/>
      <c r="AI37" s="149"/>
      <c r="AJ37" s="150"/>
      <c r="AK37" s="148"/>
      <c r="AL37" s="149"/>
      <c r="AM37" s="149"/>
      <c r="AN37" s="149"/>
      <c r="AO37" s="149"/>
      <c r="AP37" s="149"/>
      <c r="AQ37" s="150"/>
      <c r="AR37" s="148"/>
      <c r="AS37" s="149"/>
      <c r="AT37" s="150"/>
      <c r="AU37" s="878">
        <f t="shared" si="1"/>
        <v>0</v>
      </c>
      <c r="AV37" s="879"/>
      <c r="AW37" s="880">
        <f t="shared" si="2"/>
        <v>0</v>
      </c>
      <c r="AX37" s="881"/>
      <c r="AY37" s="848"/>
      <c r="AZ37" s="849"/>
      <c r="BA37" s="849"/>
      <c r="BB37" s="849"/>
      <c r="BC37" s="849"/>
      <c r="BD37" s="850"/>
    </row>
    <row r="38" spans="1:56" ht="39.950000000000003" customHeight="1" x14ac:dyDescent="0.15">
      <c r="A38" s="129"/>
      <c r="B38" s="147">
        <f t="shared" si="3"/>
        <v>26</v>
      </c>
      <c r="C38" s="868"/>
      <c r="D38" s="869"/>
      <c r="E38" s="870"/>
      <c r="F38" s="871"/>
      <c r="G38" s="872"/>
      <c r="H38" s="873"/>
      <c r="I38" s="873"/>
      <c r="J38" s="873"/>
      <c r="K38" s="874"/>
      <c r="L38" s="875"/>
      <c r="M38" s="876"/>
      <c r="N38" s="876"/>
      <c r="O38" s="877"/>
      <c r="P38" s="148"/>
      <c r="Q38" s="149"/>
      <c r="R38" s="149"/>
      <c r="S38" s="149"/>
      <c r="T38" s="149"/>
      <c r="U38" s="149"/>
      <c r="V38" s="150"/>
      <c r="W38" s="148"/>
      <c r="X38" s="149"/>
      <c r="Y38" s="149"/>
      <c r="Z38" s="149"/>
      <c r="AA38" s="149"/>
      <c r="AB38" s="149"/>
      <c r="AC38" s="150"/>
      <c r="AD38" s="148"/>
      <c r="AE38" s="149"/>
      <c r="AF38" s="149"/>
      <c r="AG38" s="149"/>
      <c r="AH38" s="149"/>
      <c r="AI38" s="149"/>
      <c r="AJ38" s="150"/>
      <c r="AK38" s="148"/>
      <c r="AL38" s="149"/>
      <c r="AM38" s="149"/>
      <c r="AN38" s="149"/>
      <c r="AO38" s="149"/>
      <c r="AP38" s="149"/>
      <c r="AQ38" s="150"/>
      <c r="AR38" s="148"/>
      <c r="AS38" s="149"/>
      <c r="AT38" s="150"/>
      <c r="AU38" s="878">
        <f t="shared" si="1"/>
        <v>0</v>
      </c>
      <c r="AV38" s="879"/>
      <c r="AW38" s="880">
        <f t="shared" si="2"/>
        <v>0</v>
      </c>
      <c r="AX38" s="881"/>
      <c r="AY38" s="848"/>
      <c r="AZ38" s="849"/>
      <c r="BA38" s="849"/>
      <c r="BB38" s="849"/>
      <c r="BC38" s="849"/>
      <c r="BD38" s="850"/>
    </row>
    <row r="39" spans="1:56" ht="39.950000000000003" customHeight="1" x14ac:dyDescent="0.15">
      <c r="A39" s="129"/>
      <c r="B39" s="147">
        <f t="shared" si="3"/>
        <v>27</v>
      </c>
      <c r="C39" s="868"/>
      <c r="D39" s="869"/>
      <c r="E39" s="870"/>
      <c r="F39" s="871"/>
      <c r="G39" s="872"/>
      <c r="H39" s="873"/>
      <c r="I39" s="873"/>
      <c r="J39" s="873"/>
      <c r="K39" s="874"/>
      <c r="L39" s="875"/>
      <c r="M39" s="876"/>
      <c r="N39" s="876"/>
      <c r="O39" s="877"/>
      <c r="P39" s="148"/>
      <c r="Q39" s="149"/>
      <c r="R39" s="149"/>
      <c r="S39" s="149"/>
      <c r="T39" s="149"/>
      <c r="U39" s="149"/>
      <c r="V39" s="150"/>
      <c r="W39" s="148"/>
      <c r="X39" s="149"/>
      <c r="Y39" s="149"/>
      <c r="Z39" s="149"/>
      <c r="AA39" s="149"/>
      <c r="AB39" s="149"/>
      <c r="AC39" s="150"/>
      <c r="AD39" s="148"/>
      <c r="AE39" s="149"/>
      <c r="AF39" s="149"/>
      <c r="AG39" s="149"/>
      <c r="AH39" s="149"/>
      <c r="AI39" s="149"/>
      <c r="AJ39" s="150"/>
      <c r="AK39" s="148"/>
      <c r="AL39" s="149"/>
      <c r="AM39" s="149"/>
      <c r="AN39" s="149"/>
      <c r="AO39" s="149"/>
      <c r="AP39" s="149"/>
      <c r="AQ39" s="150"/>
      <c r="AR39" s="148"/>
      <c r="AS39" s="149"/>
      <c r="AT39" s="150"/>
      <c r="AU39" s="878">
        <f t="shared" si="1"/>
        <v>0</v>
      </c>
      <c r="AV39" s="879"/>
      <c r="AW39" s="880">
        <f t="shared" si="2"/>
        <v>0</v>
      </c>
      <c r="AX39" s="881"/>
      <c r="AY39" s="848"/>
      <c r="AZ39" s="849"/>
      <c r="BA39" s="849"/>
      <c r="BB39" s="849"/>
      <c r="BC39" s="849"/>
      <c r="BD39" s="850"/>
    </row>
    <row r="40" spans="1:56" ht="39.950000000000003" customHeight="1" x14ac:dyDescent="0.15">
      <c r="A40" s="129"/>
      <c r="B40" s="147">
        <f t="shared" si="3"/>
        <v>28</v>
      </c>
      <c r="C40" s="868"/>
      <c r="D40" s="869"/>
      <c r="E40" s="870"/>
      <c r="F40" s="871"/>
      <c r="G40" s="872"/>
      <c r="H40" s="873"/>
      <c r="I40" s="873"/>
      <c r="J40" s="873"/>
      <c r="K40" s="874"/>
      <c r="L40" s="875"/>
      <c r="M40" s="876"/>
      <c r="N40" s="876"/>
      <c r="O40" s="877"/>
      <c r="P40" s="182"/>
      <c r="Q40" s="183"/>
      <c r="R40" s="183"/>
      <c r="S40" s="183"/>
      <c r="T40" s="183"/>
      <c r="U40" s="183"/>
      <c r="V40" s="184"/>
      <c r="W40" s="182"/>
      <c r="X40" s="183"/>
      <c r="Y40" s="183"/>
      <c r="Z40" s="183"/>
      <c r="AA40" s="183"/>
      <c r="AB40" s="183"/>
      <c r="AC40" s="184"/>
      <c r="AD40" s="182"/>
      <c r="AE40" s="183"/>
      <c r="AF40" s="183"/>
      <c r="AG40" s="183"/>
      <c r="AH40" s="183"/>
      <c r="AI40" s="183"/>
      <c r="AJ40" s="184"/>
      <c r="AK40" s="182"/>
      <c r="AL40" s="183"/>
      <c r="AM40" s="183"/>
      <c r="AN40" s="183"/>
      <c r="AO40" s="183"/>
      <c r="AP40" s="183"/>
      <c r="AQ40" s="184"/>
      <c r="AR40" s="182"/>
      <c r="AS40" s="183"/>
      <c r="AT40" s="184"/>
      <c r="AU40" s="878">
        <f t="shared" si="1"/>
        <v>0</v>
      </c>
      <c r="AV40" s="879"/>
      <c r="AW40" s="880">
        <f t="shared" si="2"/>
        <v>0</v>
      </c>
      <c r="AX40" s="881"/>
      <c r="AY40" s="848"/>
      <c r="AZ40" s="849"/>
      <c r="BA40" s="849"/>
      <c r="BB40" s="849"/>
      <c r="BC40" s="849"/>
      <c r="BD40" s="850"/>
    </row>
    <row r="41" spans="1:56" ht="39.950000000000003" customHeight="1" x14ac:dyDescent="0.15">
      <c r="A41" s="129"/>
      <c r="B41" s="147">
        <f t="shared" si="3"/>
        <v>29</v>
      </c>
      <c r="C41" s="868"/>
      <c r="D41" s="869"/>
      <c r="E41" s="870"/>
      <c r="F41" s="871"/>
      <c r="G41" s="872"/>
      <c r="H41" s="873"/>
      <c r="I41" s="873"/>
      <c r="J41" s="873"/>
      <c r="K41" s="874"/>
      <c r="L41" s="875"/>
      <c r="M41" s="876"/>
      <c r="N41" s="876"/>
      <c r="O41" s="877"/>
      <c r="P41" s="148"/>
      <c r="Q41" s="149"/>
      <c r="R41" s="149"/>
      <c r="S41" s="149"/>
      <c r="T41" s="149"/>
      <c r="U41" s="149"/>
      <c r="V41" s="150"/>
      <c r="W41" s="148"/>
      <c r="X41" s="149"/>
      <c r="Y41" s="149"/>
      <c r="Z41" s="149"/>
      <c r="AA41" s="149"/>
      <c r="AB41" s="149"/>
      <c r="AC41" s="150"/>
      <c r="AD41" s="148"/>
      <c r="AE41" s="149"/>
      <c r="AF41" s="149"/>
      <c r="AG41" s="149"/>
      <c r="AH41" s="149"/>
      <c r="AI41" s="149"/>
      <c r="AJ41" s="150"/>
      <c r="AK41" s="148"/>
      <c r="AL41" s="149"/>
      <c r="AM41" s="149"/>
      <c r="AN41" s="149"/>
      <c r="AO41" s="149"/>
      <c r="AP41" s="149"/>
      <c r="AQ41" s="150"/>
      <c r="AR41" s="148"/>
      <c r="AS41" s="149"/>
      <c r="AT41" s="150"/>
      <c r="AU41" s="878">
        <f t="shared" si="1"/>
        <v>0</v>
      </c>
      <c r="AV41" s="879"/>
      <c r="AW41" s="880">
        <f t="shared" si="2"/>
        <v>0</v>
      </c>
      <c r="AX41" s="881"/>
      <c r="AY41" s="848"/>
      <c r="AZ41" s="849"/>
      <c r="BA41" s="849"/>
      <c r="BB41" s="849"/>
      <c r="BC41" s="849"/>
      <c r="BD41" s="850"/>
    </row>
    <row r="42" spans="1:56" ht="39.950000000000003" customHeight="1" x14ac:dyDescent="0.15">
      <c r="A42" s="129"/>
      <c r="B42" s="147">
        <f t="shared" si="3"/>
        <v>30</v>
      </c>
      <c r="C42" s="868"/>
      <c r="D42" s="869"/>
      <c r="E42" s="870"/>
      <c r="F42" s="871"/>
      <c r="G42" s="872"/>
      <c r="H42" s="873"/>
      <c r="I42" s="873"/>
      <c r="J42" s="873"/>
      <c r="K42" s="874"/>
      <c r="L42" s="875"/>
      <c r="M42" s="876"/>
      <c r="N42" s="876"/>
      <c r="O42" s="877"/>
      <c r="P42" s="148"/>
      <c r="Q42" s="149"/>
      <c r="R42" s="149"/>
      <c r="S42" s="149"/>
      <c r="T42" s="149"/>
      <c r="U42" s="149"/>
      <c r="V42" s="150"/>
      <c r="W42" s="148"/>
      <c r="X42" s="149"/>
      <c r="Y42" s="149"/>
      <c r="Z42" s="149"/>
      <c r="AA42" s="149"/>
      <c r="AB42" s="149"/>
      <c r="AC42" s="150"/>
      <c r="AD42" s="148"/>
      <c r="AE42" s="149"/>
      <c r="AF42" s="149"/>
      <c r="AG42" s="149"/>
      <c r="AH42" s="149"/>
      <c r="AI42" s="149"/>
      <c r="AJ42" s="150"/>
      <c r="AK42" s="148"/>
      <c r="AL42" s="149"/>
      <c r="AM42" s="149"/>
      <c r="AN42" s="149"/>
      <c r="AO42" s="149"/>
      <c r="AP42" s="149"/>
      <c r="AQ42" s="150"/>
      <c r="AR42" s="148"/>
      <c r="AS42" s="149"/>
      <c r="AT42" s="150"/>
      <c r="AU42" s="878">
        <f t="shared" si="1"/>
        <v>0</v>
      </c>
      <c r="AV42" s="879"/>
      <c r="AW42" s="880">
        <f t="shared" si="2"/>
        <v>0</v>
      </c>
      <c r="AX42" s="881"/>
      <c r="AY42" s="848"/>
      <c r="AZ42" s="849"/>
      <c r="BA42" s="849"/>
      <c r="BB42" s="849"/>
      <c r="BC42" s="849"/>
      <c r="BD42" s="850"/>
    </row>
    <row r="43" spans="1:56" ht="39.950000000000003" customHeight="1" x14ac:dyDescent="0.15">
      <c r="A43" s="129"/>
      <c r="B43" s="147">
        <f t="shared" si="3"/>
        <v>31</v>
      </c>
      <c r="C43" s="868"/>
      <c r="D43" s="869"/>
      <c r="E43" s="870"/>
      <c r="F43" s="871"/>
      <c r="G43" s="872"/>
      <c r="H43" s="873"/>
      <c r="I43" s="873"/>
      <c r="J43" s="873"/>
      <c r="K43" s="874"/>
      <c r="L43" s="875"/>
      <c r="M43" s="876"/>
      <c r="N43" s="876"/>
      <c r="O43" s="877"/>
      <c r="P43" s="148"/>
      <c r="Q43" s="149"/>
      <c r="R43" s="149"/>
      <c r="S43" s="149"/>
      <c r="T43" s="149"/>
      <c r="U43" s="149"/>
      <c r="V43" s="150"/>
      <c r="W43" s="148"/>
      <c r="X43" s="149"/>
      <c r="Y43" s="149"/>
      <c r="Z43" s="149"/>
      <c r="AA43" s="149"/>
      <c r="AB43" s="149"/>
      <c r="AC43" s="150"/>
      <c r="AD43" s="148"/>
      <c r="AE43" s="149"/>
      <c r="AF43" s="149"/>
      <c r="AG43" s="149"/>
      <c r="AH43" s="149"/>
      <c r="AI43" s="149"/>
      <c r="AJ43" s="150"/>
      <c r="AK43" s="148"/>
      <c r="AL43" s="149"/>
      <c r="AM43" s="149"/>
      <c r="AN43" s="149"/>
      <c r="AO43" s="149"/>
      <c r="AP43" s="149"/>
      <c r="AQ43" s="150"/>
      <c r="AR43" s="148"/>
      <c r="AS43" s="149"/>
      <c r="AT43" s="150"/>
      <c r="AU43" s="878">
        <f t="shared" si="1"/>
        <v>0</v>
      </c>
      <c r="AV43" s="879"/>
      <c r="AW43" s="880">
        <f t="shared" si="2"/>
        <v>0</v>
      </c>
      <c r="AX43" s="881"/>
      <c r="AY43" s="848"/>
      <c r="AZ43" s="849"/>
      <c r="BA43" s="849"/>
      <c r="BB43" s="849"/>
      <c r="BC43" s="849"/>
      <c r="BD43" s="850"/>
    </row>
    <row r="44" spans="1:56" ht="39.950000000000003" customHeight="1" x14ac:dyDescent="0.15">
      <c r="A44" s="129"/>
      <c r="B44" s="147">
        <f t="shared" si="3"/>
        <v>32</v>
      </c>
      <c r="C44" s="868"/>
      <c r="D44" s="869"/>
      <c r="E44" s="870"/>
      <c r="F44" s="871"/>
      <c r="G44" s="872"/>
      <c r="H44" s="873"/>
      <c r="I44" s="873"/>
      <c r="J44" s="873"/>
      <c r="K44" s="874"/>
      <c r="L44" s="875"/>
      <c r="M44" s="876"/>
      <c r="N44" s="876"/>
      <c r="O44" s="877"/>
      <c r="P44" s="148"/>
      <c r="Q44" s="149"/>
      <c r="R44" s="149"/>
      <c r="S44" s="149"/>
      <c r="T44" s="149"/>
      <c r="U44" s="149"/>
      <c r="V44" s="150"/>
      <c r="W44" s="148"/>
      <c r="X44" s="149"/>
      <c r="Y44" s="149"/>
      <c r="Z44" s="149"/>
      <c r="AA44" s="149"/>
      <c r="AB44" s="149"/>
      <c r="AC44" s="150"/>
      <c r="AD44" s="148"/>
      <c r="AE44" s="149"/>
      <c r="AF44" s="149"/>
      <c r="AG44" s="149"/>
      <c r="AH44" s="149"/>
      <c r="AI44" s="149"/>
      <c r="AJ44" s="150"/>
      <c r="AK44" s="148"/>
      <c r="AL44" s="149"/>
      <c r="AM44" s="149"/>
      <c r="AN44" s="149"/>
      <c r="AO44" s="149"/>
      <c r="AP44" s="149"/>
      <c r="AQ44" s="150"/>
      <c r="AR44" s="148"/>
      <c r="AS44" s="149"/>
      <c r="AT44" s="150"/>
      <c r="AU44" s="878">
        <f t="shared" si="1"/>
        <v>0</v>
      </c>
      <c r="AV44" s="879"/>
      <c r="AW44" s="880">
        <f t="shared" si="2"/>
        <v>0</v>
      </c>
      <c r="AX44" s="881"/>
      <c r="AY44" s="848"/>
      <c r="AZ44" s="849"/>
      <c r="BA44" s="849"/>
      <c r="BB44" s="849"/>
      <c r="BC44" s="849"/>
      <c r="BD44" s="850"/>
    </row>
    <row r="45" spans="1:56" ht="39.950000000000003" customHeight="1" x14ac:dyDescent="0.15">
      <c r="A45" s="129"/>
      <c r="B45" s="147">
        <f t="shared" si="3"/>
        <v>33</v>
      </c>
      <c r="C45" s="868"/>
      <c r="D45" s="869"/>
      <c r="E45" s="870"/>
      <c r="F45" s="871"/>
      <c r="G45" s="872"/>
      <c r="H45" s="873"/>
      <c r="I45" s="873"/>
      <c r="J45" s="873"/>
      <c r="K45" s="874"/>
      <c r="L45" s="875"/>
      <c r="M45" s="876"/>
      <c r="N45" s="876"/>
      <c r="O45" s="877"/>
      <c r="P45" s="148"/>
      <c r="Q45" s="149"/>
      <c r="R45" s="149"/>
      <c r="S45" s="149"/>
      <c r="T45" s="149"/>
      <c r="U45" s="149"/>
      <c r="V45" s="150"/>
      <c r="W45" s="148"/>
      <c r="X45" s="149"/>
      <c r="Y45" s="149"/>
      <c r="Z45" s="149"/>
      <c r="AA45" s="149"/>
      <c r="AB45" s="149"/>
      <c r="AC45" s="150"/>
      <c r="AD45" s="148"/>
      <c r="AE45" s="149"/>
      <c r="AF45" s="149"/>
      <c r="AG45" s="149"/>
      <c r="AH45" s="149"/>
      <c r="AI45" s="149"/>
      <c r="AJ45" s="150"/>
      <c r="AK45" s="148"/>
      <c r="AL45" s="149"/>
      <c r="AM45" s="149"/>
      <c r="AN45" s="149"/>
      <c r="AO45" s="149"/>
      <c r="AP45" s="149"/>
      <c r="AQ45" s="150"/>
      <c r="AR45" s="148"/>
      <c r="AS45" s="149"/>
      <c r="AT45" s="150"/>
      <c r="AU45" s="878">
        <f t="shared" si="1"/>
        <v>0</v>
      </c>
      <c r="AV45" s="879"/>
      <c r="AW45" s="880">
        <f t="shared" si="2"/>
        <v>0</v>
      </c>
      <c r="AX45" s="881"/>
      <c r="AY45" s="848"/>
      <c r="AZ45" s="849"/>
      <c r="BA45" s="849"/>
      <c r="BB45" s="849"/>
      <c r="BC45" s="849"/>
      <c r="BD45" s="850"/>
    </row>
    <row r="46" spans="1:56" ht="39.950000000000003" customHeight="1" x14ac:dyDescent="0.15">
      <c r="A46" s="129"/>
      <c r="B46" s="147">
        <f t="shared" si="3"/>
        <v>34</v>
      </c>
      <c r="C46" s="868"/>
      <c r="D46" s="869"/>
      <c r="E46" s="870"/>
      <c r="F46" s="871"/>
      <c r="G46" s="872"/>
      <c r="H46" s="873"/>
      <c r="I46" s="873"/>
      <c r="J46" s="873"/>
      <c r="K46" s="874"/>
      <c r="L46" s="875"/>
      <c r="M46" s="876"/>
      <c r="N46" s="876"/>
      <c r="O46" s="877"/>
      <c r="P46" s="148"/>
      <c r="Q46" s="149"/>
      <c r="R46" s="149"/>
      <c r="S46" s="149"/>
      <c r="T46" s="149"/>
      <c r="U46" s="149"/>
      <c r="V46" s="150"/>
      <c r="W46" s="148"/>
      <c r="X46" s="149"/>
      <c r="Y46" s="149"/>
      <c r="Z46" s="149"/>
      <c r="AA46" s="149"/>
      <c r="AB46" s="149"/>
      <c r="AC46" s="150"/>
      <c r="AD46" s="148"/>
      <c r="AE46" s="149"/>
      <c r="AF46" s="149"/>
      <c r="AG46" s="149"/>
      <c r="AH46" s="149"/>
      <c r="AI46" s="149"/>
      <c r="AJ46" s="150"/>
      <c r="AK46" s="148"/>
      <c r="AL46" s="149"/>
      <c r="AM46" s="149"/>
      <c r="AN46" s="149"/>
      <c r="AO46" s="149"/>
      <c r="AP46" s="149"/>
      <c r="AQ46" s="150"/>
      <c r="AR46" s="148"/>
      <c r="AS46" s="149"/>
      <c r="AT46" s="150"/>
      <c r="AU46" s="878">
        <f t="shared" si="1"/>
        <v>0</v>
      </c>
      <c r="AV46" s="879"/>
      <c r="AW46" s="880">
        <f t="shared" si="2"/>
        <v>0</v>
      </c>
      <c r="AX46" s="881"/>
      <c r="AY46" s="848"/>
      <c r="AZ46" s="849"/>
      <c r="BA46" s="849"/>
      <c r="BB46" s="849"/>
      <c r="BC46" s="849"/>
      <c r="BD46" s="850"/>
    </row>
    <row r="47" spans="1:56" ht="39.950000000000003" customHeight="1" x14ac:dyDescent="0.15">
      <c r="A47" s="129"/>
      <c r="B47" s="147">
        <f t="shared" si="3"/>
        <v>35</v>
      </c>
      <c r="C47" s="868"/>
      <c r="D47" s="869"/>
      <c r="E47" s="870"/>
      <c r="F47" s="871"/>
      <c r="G47" s="872"/>
      <c r="H47" s="873"/>
      <c r="I47" s="873"/>
      <c r="J47" s="873"/>
      <c r="K47" s="874"/>
      <c r="L47" s="875"/>
      <c r="M47" s="876"/>
      <c r="N47" s="876"/>
      <c r="O47" s="877"/>
      <c r="P47" s="148"/>
      <c r="Q47" s="149"/>
      <c r="R47" s="149"/>
      <c r="S47" s="149"/>
      <c r="T47" s="149"/>
      <c r="U47" s="149"/>
      <c r="V47" s="150"/>
      <c r="W47" s="148"/>
      <c r="X47" s="149"/>
      <c r="Y47" s="149"/>
      <c r="Z47" s="149"/>
      <c r="AA47" s="149"/>
      <c r="AB47" s="149"/>
      <c r="AC47" s="150"/>
      <c r="AD47" s="148"/>
      <c r="AE47" s="149"/>
      <c r="AF47" s="149"/>
      <c r="AG47" s="149"/>
      <c r="AH47" s="149"/>
      <c r="AI47" s="149"/>
      <c r="AJ47" s="150"/>
      <c r="AK47" s="148"/>
      <c r="AL47" s="149"/>
      <c r="AM47" s="149"/>
      <c r="AN47" s="149"/>
      <c r="AO47" s="149"/>
      <c r="AP47" s="149"/>
      <c r="AQ47" s="150"/>
      <c r="AR47" s="148"/>
      <c r="AS47" s="149"/>
      <c r="AT47" s="150"/>
      <c r="AU47" s="878">
        <f t="shared" si="1"/>
        <v>0</v>
      </c>
      <c r="AV47" s="879"/>
      <c r="AW47" s="880">
        <f t="shared" si="2"/>
        <v>0</v>
      </c>
      <c r="AX47" s="881"/>
      <c r="AY47" s="848"/>
      <c r="AZ47" s="849"/>
      <c r="BA47" s="849"/>
      <c r="BB47" s="849"/>
      <c r="BC47" s="849"/>
      <c r="BD47" s="850"/>
    </row>
    <row r="48" spans="1:56" ht="39.950000000000003" customHeight="1" x14ac:dyDescent="0.15">
      <c r="A48" s="129"/>
      <c r="B48" s="147">
        <f t="shared" si="3"/>
        <v>36</v>
      </c>
      <c r="C48" s="868"/>
      <c r="D48" s="869"/>
      <c r="E48" s="870"/>
      <c r="F48" s="871"/>
      <c r="G48" s="872"/>
      <c r="H48" s="873"/>
      <c r="I48" s="873"/>
      <c r="J48" s="873"/>
      <c r="K48" s="874"/>
      <c r="L48" s="875"/>
      <c r="M48" s="876"/>
      <c r="N48" s="876"/>
      <c r="O48" s="877"/>
      <c r="P48" s="148"/>
      <c r="Q48" s="149"/>
      <c r="R48" s="149"/>
      <c r="S48" s="149"/>
      <c r="T48" s="149"/>
      <c r="U48" s="149"/>
      <c r="V48" s="150"/>
      <c r="W48" s="148"/>
      <c r="X48" s="149"/>
      <c r="Y48" s="149"/>
      <c r="Z48" s="149"/>
      <c r="AA48" s="149"/>
      <c r="AB48" s="149"/>
      <c r="AC48" s="150"/>
      <c r="AD48" s="148"/>
      <c r="AE48" s="149"/>
      <c r="AF48" s="149"/>
      <c r="AG48" s="149"/>
      <c r="AH48" s="149"/>
      <c r="AI48" s="149"/>
      <c r="AJ48" s="150"/>
      <c r="AK48" s="148"/>
      <c r="AL48" s="149"/>
      <c r="AM48" s="149"/>
      <c r="AN48" s="149"/>
      <c r="AO48" s="149"/>
      <c r="AP48" s="149"/>
      <c r="AQ48" s="150"/>
      <c r="AR48" s="148"/>
      <c r="AS48" s="149"/>
      <c r="AT48" s="150"/>
      <c r="AU48" s="878">
        <f t="shared" si="1"/>
        <v>0</v>
      </c>
      <c r="AV48" s="879"/>
      <c r="AW48" s="880">
        <f t="shared" si="2"/>
        <v>0</v>
      </c>
      <c r="AX48" s="881"/>
      <c r="AY48" s="848"/>
      <c r="AZ48" s="849"/>
      <c r="BA48" s="849"/>
      <c r="BB48" s="849"/>
      <c r="BC48" s="849"/>
      <c r="BD48" s="850"/>
    </row>
    <row r="49" spans="1:56" ht="39.950000000000003" customHeight="1" x14ac:dyDescent="0.15">
      <c r="A49" s="129"/>
      <c r="B49" s="147">
        <f t="shared" si="3"/>
        <v>37</v>
      </c>
      <c r="C49" s="868"/>
      <c r="D49" s="869"/>
      <c r="E49" s="870"/>
      <c r="F49" s="871"/>
      <c r="G49" s="872"/>
      <c r="H49" s="873"/>
      <c r="I49" s="873"/>
      <c r="J49" s="873"/>
      <c r="K49" s="874"/>
      <c r="L49" s="875"/>
      <c r="M49" s="876"/>
      <c r="N49" s="876"/>
      <c r="O49" s="877"/>
      <c r="P49" s="148"/>
      <c r="Q49" s="149"/>
      <c r="R49" s="149"/>
      <c r="S49" s="149"/>
      <c r="T49" s="149"/>
      <c r="U49" s="149"/>
      <c r="V49" s="150"/>
      <c r="W49" s="148"/>
      <c r="X49" s="149"/>
      <c r="Y49" s="149"/>
      <c r="Z49" s="149"/>
      <c r="AA49" s="149"/>
      <c r="AB49" s="149"/>
      <c r="AC49" s="150"/>
      <c r="AD49" s="148"/>
      <c r="AE49" s="149"/>
      <c r="AF49" s="149"/>
      <c r="AG49" s="149"/>
      <c r="AH49" s="149"/>
      <c r="AI49" s="149"/>
      <c r="AJ49" s="150"/>
      <c r="AK49" s="148"/>
      <c r="AL49" s="149"/>
      <c r="AM49" s="149"/>
      <c r="AN49" s="149"/>
      <c r="AO49" s="149"/>
      <c r="AP49" s="149"/>
      <c r="AQ49" s="150"/>
      <c r="AR49" s="148"/>
      <c r="AS49" s="149"/>
      <c r="AT49" s="150"/>
      <c r="AU49" s="878">
        <f t="shared" si="1"/>
        <v>0</v>
      </c>
      <c r="AV49" s="879"/>
      <c r="AW49" s="880">
        <f t="shared" si="2"/>
        <v>0</v>
      </c>
      <c r="AX49" s="881"/>
      <c r="AY49" s="848"/>
      <c r="AZ49" s="849"/>
      <c r="BA49" s="849"/>
      <c r="BB49" s="849"/>
      <c r="BC49" s="849"/>
      <c r="BD49" s="850"/>
    </row>
    <row r="50" spans="1:56" ht="39.950000000000003" customHeight="1" x14ac:dyDescent="0.15">
      <c r="A50" s="129"/>
      <c r="B50" s="147">
        <f t="shared" si="3"/>
        <v>38</v>
      </c>
      <c r="C50" s="868"/>
      <c r="D50" s="869"/>
      <c r="E50" s="870"/>
      <c r="F50" s="871"/>
      <c r="G50" s="872"/>
      <c r="H50" s="873"/>
      <c r="I50" s="873"/>
      <c r="J50" s="873"/>
      <c r="K50" s="874"/>
      <c r="L50" s="875"/>
      <c r="M50" s="876"/>
      <c r="N50" s="876"/>
      <c r="O50" s="877"/>
      <c r="P50" s="148"/>
      <c r="Q50" s="149"/>
      <c r="R50" s="149"/>
      <c r="S50" s="149"/>
      <c r="T50" s="149"/>
      <c r="U50" s="149"/>
      <c r="V50" s="150"/>
      <c r="W50" s="148"/>
      <c r="X50" s="149"/>
      <c r="Y50" s="149"/>
      <c r="Z50" s="149"/>
      <c r="AA50" s="149"/>
      <c r="AB50" s="149"/>
      <c r="AC50" s="150"/>
      <c r="AD50" s="148"/>
      <c r="AE50" s="149"/>
      <c r="AF50" s="149"/>
      <c r="AG50" s="149"/>
      <c r="AH50" s="149"/>
      <c r="AI50" s="149"/>
      <c r="AJ50" s="150"/>
      <c r="AK50" s="148"/>
      <c r="AL50" s="149"/>
      <c r="AM50" s="149"/>
      <c r="AN50" s="149"/>
      <c r="AO50" s="149"/>
      <c r="AP50" s="149"/>
      <c r="AQ50" s="150"/>
      <c r="AR50" s="148"/>
      <c r="AS50" s="149"/>
      <c r="AT50" s="150"/>
      <c r="AU50" s="878">
        <f t="shared" si="1"/>
        <v>0</v>
      </c>
      <c r="AV50" s="879"/>
      <c r="AW50" s="880">
        <f t="shared" si="2"/>
        <v>0</v>
      </c>
      <c r="AX50" s="881"/>
      <c r="AY50" s="848"/>
      <c r="AZ50" s="849"/>
      <c r="BA50" s="849"/>
      <c r="BB50" s="849"/>
      <c r="BC50" s="849"/>
      <c r="BD50" s="850"/>
    </row>
    <row r="51" spans="1:56" ht="39.950000000000003" customHeight="1" x14ac:dyDescent="0.15">
      <c r="A51" s="129"/>
      <c r="B51" s="147">
        <f t="shared" si="3"/>
        <v>39</v>
      </c>
      <c r="C51" s="868"/>
      <c r="D51" s="869"/>
      <c r="E51" s="870"/>
      <c r="F51" s="871"/>
      <c r="G51" s="872"/>
      <c r="H51" s="873"/>
      <c r="I51" s="873"/>
      <c r="J51" s="873"/>
      <c r="K51" s="874"/>
      <c r="L51" s="875"/>
      <c r="M51" s="876"/>
      <c r="N51" s="876"/>
      <c r="O51" s="877"/>
      <c r="P51" s="148"/>
      <c r="Q51" s="149"/>
      <c r="R51" s="149"/>
      <c r="S51" s="149"/>
      <c r="T51" s="149"/>
      <c r="U51" s="149"/>
      <c r="V51" s="150"/>
      <c r="W51" s="148"/>
      <c r="X51" s="149"/>
      <c r="Y51" s="149"/>
      <c r="Z51" s="149"/>
      <c r="AA51" s="149"/>
      <c r="AB51" s="149"/>
      <c r="AC51" s="150"/>
      <c r="AD51" s="148"/>
      <c r="AE51" s="149"/>
      <c r="AF51" s="149"/>
      <c r="AG51" s="149"/>
      <c r="AH51" s="149"/>
      <c r="AI51" s="149"/>
      <c r="AJ51" s="150"/>
      <c r="AK51" s="148"/>
      <c r="AL51" s="149"/>
      <c r="AM51" s="149"/>
      <c r="AN51" s="149"/>
      <c r="AO51" s="149"/>
      <c r="AP51" s="149"/>
      <c r="AQ51" s="150"/>
      <c r="AR51" s="148"/>
      <c r="AS51" s="149"/>
      <c r="AT51" s="150"/>
      <c r="AU51" s="878">
        <f t="shared" si="1"/>
        <v>0</v>
      </c>
      <c r="AV51" s="879"/>
      <c r="AW51" s="880">
        <f t="shared" si="2"/>
        <v>0</v>
      </c>
      <c r="AX51" s="881"/>
      <c r="AY51" s="848"/>
      <c r="AZ51" s="849"/>
      <c r="BA51" s="849"/>
      <c r="BB51" s="849"/>
      <c r="BC51" s="849"/>
      <c r="BD51" s="850"/>
    </row>
    <row r="52" spans="1:56" ht="39.950000000000003" customHeight="1" x14ac:dyDescent="0.15">
      <c r="A52" s="129"/>
      <c r="B52" s="147">
        <f t="shared" si="3"/>
        <v>40</v>
      </c>
      <c r="C52" s="868"/>
      <c r="D52" s="869"/>
      <c r="E52" s="870"/>
      <c r="F52" s="871"/>
      <c r="G52" s="872"/>
      <c r="H52" s="873"/>
      <c r="I52" s="873"/>
      <c r="J52" s="873"/>
      <c r="K52" s="874"/>
      <c r="L52" s="875"/>
      <c r="M52" s="876"/>
      <c r="N52" s="876"/>
      <c r="O52" s="877"/>
      <c r="P52" s="148"/>
      <c r="Q52" s="149"/>
      <c r="R52" s="149"/>
      <c r="S52" s="149"/>
      <c r="T52" s="149"/>
      <c r="U52" s="149"/>
      <c r="V52" s="150"/>
      <c r="W52" s="148"/>
      <c r="X52" s="149"/>
      <c r="Y52" s="149"/>
      <c r="Z52" s="149"/>
      <c r="AA52" s="149"/>
      <c r="AB52" s="149"/>
      <c r="AC52" s="150"/>
      <c r="AD52" s="148"/>
      <c r="AE52" s="149"/>
      <c r="AF52" s="149"/>
      <c r="AG52" s="149"/>
      <c r="AH52" s="149"/>
      <c r="AI52" s="149"/>
      <c r="AJ52" s="150"/>
      <c r="AK52" s="148"/>
      <c r="AL52" s="149"/>
      <c r="AM52" s="149"/>
      <c r="AN52" s="149"/>
      <c r="AO52" s="149"/>
      <c r="AP52" s="149"/>
      <c r="AQ52" s="150"/>
      <c r="AR52" s="148"/>
      <c r="AS52" s="149"/>
      <c r="AT52" s="150"/>
      <c r="AU52" s="878">
        <f t="shared" si="1"/>
        <v>0</v>
      </c>
      <c r="AV52" s="879"/>
      <c r="AW52" s="880">
        <f t="shared" si="2"/>
        <v>0</v>
      </c>
      <c r="AX52" s="881"/>
      <c r="AY52" s="848"/>
      <c r="AZ52" s="849"/>
      <c r="BA52" s="849"/>
      <c r="BB52" s="849"/>
      <c r="BC52" s="849"/>
      <c r="BD52" s="850"/>
    </row>
    <row r="53" spans="1:56" ht="39.950000000000003" customHeight="1" x14ac:dyDescent="0.15">
      <c r="A53" s="129"/>
      <c r="B53" s="147">
        <f t="shared" si="3"/>
        <v>41</v>
      </c>
      <c r="C53" s="868"/>
      <c r="D53" s="869"/>
      <c r="E53" s="870"/>
      <c r="F53" s="871"/>
      <c r="G53" s="872"/>
      <c r="H53" s="873"/>
      <c r="I53" s="873"/>
      <c r="J53" s="873"/>
      <c r="K53" s="874"/>
      <c r="L53" s="875"/>
      <c r="M53" s="876"/>
      <c r="N53" s="876"/>
      <c r="O53" s="877"/>
      <c r="P53" s="148"/>
      <c r="Q53" s="149"/>
      <c r="R53" s="149"/>
      <c r="S53" s="149"/>
      <c r="T53" s="149"/>
      <c r="U53" s="149"/>
      <c r="V53" s="150"/>
      <c r="W53" s="148"/>
      <c r="X53" s="149"/>
      <c r="Y53" s="149"/>
      <c r="Z53" s="149"/>
      <c r="AA53" s="149"/>
      <c r="AB53" s="149"/>
      <c r="AC53" s="150"/>
      <c r="AD53" s="148"/>
      <c r="AE53" s="149"/>
      <c r="AF53" s="149"/>
      <c r="AG53" s="149"/>
      <c r="AH53" s="149"/>
      <c r="AI53" s="149"/>
      <c r="AJ53" s="150"/>
      <c r="AK53" s="148"/>
      <c r="AL53" s="149"/>
      <c r="AM53" s="149"/>
      <c r="AN53" s="149"/>
      <c r="AO53" s="149"/>
      <c r="AP53" s="149"/>
      <c r="AQ53" s="150"/>
      <c r="AR53" s="148"/>
      <c r="AS53" s="149"/>
      <c r="AT53" s="150"/>
      <c r="AU53" s="878">
        <f t="shared" si="1"/>
        <v>0</v>
      </c>
      <c r="AV53" s="879"/>
      <c r="AW53" s="880">
        <f t="shared" si="2"/>
        <v>0</v>
      </c>
      <c r="AX53" s="881"/>
      <c r="AY53" s="848"/>
      <c r="AZ53" s="849"/>
      <c r="BA53" s="849"/>
      <c r="BB53" s="849"/>
      <c r="BC53" s="849"/>
      <c r="BD53" s="850"/>
    </row>
    <row r="54" spans="1:56" ht="39.950000000000003" customHeight="1" x14ac:dyDescent="0.15">
      <c r="A54" s="129"/>
      <c r="B54" s="147">
        <f t="shared" si="3"/>
        <v>42</v>
      </c>
      <c r="C54" s="868"/>
      <c r="D54" s="869"/>
      <c r="E54" s="870"/>
      <c r="F54" s="871"/>
      <c r="G54" s="872"/>
      <c r="H54" s="873"/>
      <c r="I54" s="873"/>
      <c r="J54" s="873"/>
      <c r="K54" s="874"/>
      <c r="L54" s="875"/>
      <c r="M54" s="876"/>
      <c r="N54" s="876"/>
      <c r="O54" s="877"/>
      <c r="P54" s="148"/>
      <c r="Q54" s="149"/>
      <c r="R54" s="149"/>
      <c r="S54" s="149"/>
      <c r="T54" s="149"/>
      <c r="U54" s="149"/>
      <c r="V54" s="150"/>
      <c r="W54" s="148"/>
      <c r="X54" s="149"/>
      <c r="Y54" s="149"/>
      <c r="Z54" s="149"/>
      <c r="AA54" s="149"/>
      <c r="AB54" s="149"/>
      <c r="AC54" s="150"/>
      <c r="AD54" s="148"/>
      <c r="AE54" s="149"/>
      <c r="AF54" s="149"/>
      <c r="AG54" s="149"/>
      <c r="AH54" s="149"/>
      <c r="AI54" s="149"/>
      <c r="AJ54" s="150"/>
      <c r="AK54" s="148"/>
      <c r="AL54" s="149"/>
      <c r="AM54" s="149"/>
      <c r="AN54" s="149"/>
      <c r="AO54" s="149"/>
      <c r="AP54" s="149"/>
      <c r="AQ54" s="150"/>
      <c r="AR54" s="148"/>
      <c r="AS54" s="149"/>
      <c r="AT54" s="150"/>
      <c r="AU54" s="878">
        <f t="shared" si="1"/>
        <v>0</v>
      </c>
      <c r="AV54" s="879"/>
      <c r="AW54" s="880">
        <f t="shared" si="2"/>
        <v>0</v>
      </c>
      <c r="AX54" s="881"/>
      <c r="AY54" s="848"/>
      <c r="AZ54" s="849"/>
      <c r="BA54" s="849"/>
      <c r="BB54" s="849"/>
      <c r="BC54" s="849"/>
      <c r="BD54" s="850"/>
    </row>
    <row r="55" spans="1:56" ht="39.950000000000003" customHeight="1" x14ac:dyDescent="0.15">
      <c r="A55" s="129"/>
      <c r="B55" s="147">
        <f t="shared" si="3"/>
        <v>43</v>
      </c>
      <c r="C55" s="868"/>
      <c r="D55" s="869"/>
      <c r="E55" s="870"/>
      <c r="F55" s="871"/>
      <c r="G55" s="872"/>
      <c r="H55" s="873"/>
      <c r="I55" s="873"/>
      <c r="J55" s="873"/>
      <c r="K55" s="874"/>
      <c r="L55" s="875"/>
      <c r="M55" s="876"/>
      <c r="N55" s="876"/>
      <c r="O55" s="877"/>
      <c r="P55" s="148"/>
      <c r="Q55" s="149"/>
      <c r="R55" s="149"/>
      <c r="S55" s="149"/>
      <c r="T55" s="149"/>
      <c r="U55" s="149"/>
      <c r="V55" s="150"/>
      <c r="W55" s="148"/>
      <c r="X55" s="149"/>
      <c r="Y55" s="149"/>
      <c r="Z55" s="149"/>
      <c r="AA55" s="149"/>
      <c r="AB55" s="149"/>
      <c r="AC55" s="150"/>
      <c r="AD55" s="148"/>
      <c r="AE55" s="149"/>
      <c r="AF55" s="149"/>
      <c r="AG55" s="149"/>
      <c r="AH55" s="149"/>
      <c r="AI55" s="149"/>
      <c r="AJ55" s="150"/>
      <c r="AK55" s="148"/>
      <c r="AL55" s="149"/>
      <c r="AM55" s="149"/>
      <c r="AN55" s="149"/>
      <c r="AO55" s="149"/>
      <c r="AP55" s="149"/>
      <c r="AQ55" s="150"/>
      <c r="AR55" s="148"/>
      <c r="AS55" s="149"/>
      <c r="AT55" s="150"/>
      <c r="AU55" s="878">
        <f t="shared" si="1"/>
        <v>0</v>
      </c>
      <c r="AV55" s="879"/>
      <c r="AW55" s="880">
        <f t="shared" si="2"/>
        <v>0</v>
      </c>
      <c r="AX55" s="881"/>
      <c r="AY55" s="848"/>
      <c r="AZ55" s="849"/>
      <c r="BA55" s="849"/>
      <c r="BB55" s="849"/>
      <c r="BC55" s="849"/>
      <c r="BD55" s="850"/>
    </row>
    <row r="56" spans="1:56" ht="39.950000000000003" customHeight="1" x14ac:dyDescent="0.15">
      <c r="A56" s="129"/>
      <c r="B56" s="147">
        <f t="shared" si="3"/>
        <v>44</v>
      </c>
      <c r="C56" s="868"/>
      <c r="D56" s="869"/>
      <c r="E56" s="870"/>
      <c r="F56" s="871"/>
      <c r="G56" s="872"/>
      <c r="H56" s="873"/>
      <c r="I56" s="873"/>
      <c r="J56" s="873"/>
      <c r="K56" s="874"/>
      <c r="L56" s="875"/>
      <c r="M56" s="876"/>
      <c r="N56" s="876"/>
      <c r="O56" s="877"/>
      <c r="P56" s="148"/>
      <c r="Q56" s="149"/>
      <c r="R56" s="149"/>
      <c r="S56" s="149"/>
      <c r="T56" s="149"/>
      <c r="U56" s="149"/>
      <c r="V56" s="150"/>
      <c r="W56" s="148"/>
      <c r="X56" s="149"/>
      <c r="Y56" s="149"/>
      <c r="Z56" s="149"/>
      <c r="AA56" s="149"/>
      <c r="AB56" s="149"/>
      <c r="AC56" s="150"/>
      <c r="AD56" s="148"/>
      <c r="AE56" s="149"/>
      <c r="AF56" s="149"/>
      <c r="AG56" s="149"/>
      <c r="AH56" s="149"/>
      <c r="AI56" s="149"/>
      <c r="AJ56" s="150"/>
      <c r="AK56" s="148"/>
      <c r="AL56" s="149"/>
      <c r="AM56" s="149"/>
      <c r="AN56" s="149"/>
      <c r="AO56" s="149"/>
      <c r="AP56" s="149"/>
      <c r="AQ56" s="150"/>
      <c r="AR56" s="148"/>
      <c r="AS56" s="149"/>
      <c r="AT56" s="150"/>
      <c r="AU56" s="878">
        <f t="shared" si="1"/>
        <v>0</v>
      </c>
      <c r="AV56" s="879"/>
      <c r="AW56" s="880">
        <f t="shared" si="2"/>
        <v>0</v>
      </c>
      <c r="AX56" s="881"/>
      <c r="AY56" s="848"/>
      <c r="AZ56" s="849"/>
      <c r="BA56" s="849"/>
      <c r="BB56" s="849"/>
      <c r="BC56" s="849"/>
      <c r="BD56" s="850"/>
    </row>
    <row r="57" spans="1:56" ht="39.950000000000003" customHeight="1" x14ac:dyDescent="0.15">
      <c r="A57" s="129"/>
      <c r="B57" s="147">
        <f t="shared" si="3"/>
        <v>45</v>
      </c>
      <c r="C57" s="868"/>
      <c r="D57" s="869"/>
      <c r="E57" s="870"/>
      <c r="F57" s="871"/>
      <c r="G57" s="872"/>
      <c r="H57" s="873"/>
      <c r="I57" s="873"/>
      <c r="J57" s="873"/>
      <c r="K57" s="874"/>
      <c r="L57" s="875"/>
      <c r="M57" s="876"/>
      <c r="N57" s="876"/>
      <c r="O57" s="877"/>
      <c r="P57" s="148"/>
      <c r="Q57" s="149"/>
      <c r="R57" s="149"/>
      <c r="S57" s="149"/>
      <c r="T57" s="149"/>
      <c r="U57" s="149"/>
      <c r="V57" s="150"/>
      <c r="W57" s="148"/>
      <c r="X57" s="149"/>
      <c r="Y57" s="149"/>
      <c r="Z57" s="149"/>
      <c r="AA57" s="149"/>
      <c r="AB57" s="149"/>
      <c r="AC57" s="150"/>
      <c r="AD57" s="148"/>
      <c r="AE57" s="149"/>
      <c r="AF57" s="149"/>
      <c r="AG57" s="149"/>
      <c r="AH57" s="149"/>
      <c r="AI57" s="149"/>
      <c r="AJ57" s="150"/>
      <c r="AK57" s="148"/>
      <c r="AL57" s="149"/>
      <c r="AM57" s="149"/>
      <c r="AN57" s="149"/>
      <c r="AO57" s="149"/>
      <c r="AP57" s="149"/>
      <c r="AQ57" s="150"/>
      <c r="AR57" s="148"/>
      <c r="AS57" s="149"/>
      <c r="AT57" s="150"/>
      <c r="AU57" s="878">
        <f t="shared" si="1"/>
        <v>0</v>
      </c>
      <c r="AV57" s="879"/>
      <c r="AW57" s="880">
        <f t="shared" si="2"/>
        <v>0</v>
      </c>
      <c r="AX57" s="881"/>
      <c r="AY57" s="848"/>
      <c r="AZ57" s="849"/>
      <c r="BA57" s="849"/>
      <c r="BB57" s="849"/>
      <c r="BC57" s="849"/>
      <c r="BD57" s="850"/>
    </row>
    <row r="58" spans="1:56" ht="39.950000000000003" customHeight="1" x14ac:dyDescent="0.15">
      <c r="A58" s="129"/>
      <c r="B58" s="147">
        <f t="shared" si="3"/>
        <v>46</v>
      </c>
      <c r="C58" s="868"/>
      <c r="D58" s="869"/>
      <c r="E58" s="870"/>
      <c r="F58" s="871"/>
      <c r="G58" s="872"/>
      <c r="H58" s="873"/>
      <c r="I58" s="873"/>
      <c r="J58" s="873"/>
      <c r="K58" s="874"/>
      <c r="L58" s="875"/>
      <c r="M58" s="876"/>
      <c r="N58" s="876"/>
      <c r="O58" s="877"/>
      <c r="P58" s="148"/>
      <c r="Q58" s="149"/>
      <c r="R58" s="149"/>
      <c r="S58" s="149"/>
      <c r="T58" s="149"/>
      <c r="U58" s="149"/>
      <c r="V58" s="150"/>
      <c r="W58" s="148"/>
      <c r="X58" s="149"/>
      <c r="Y58" s="149"/>
      <c r="Z58" s="149"/>
      <c r="AA58" s="149"/>
      <c r="AB58" s="149"/>
      <c r="AC58" s="150"/>
      <c r="AD58" s="148"/>
      <c r="AE58" s="149"/>
      <c r="AF58" s="149"/>
      <c r="AG58" s="149"/>
      <c r="AH58" s="149"/>
      <c r="AI58" s="149"/>
      <c r="AJ58" s="150"/>
      <c r="AK58" s="148"/>
      <c r="AL58" s="149"/>
      <c r="AM58" s="149"/>
      <c r="AN58" s="149"/>
      <c r="AO58" s="149"/>
      <c r="AP58" s="149"/>
      <c r="AQ58" s="150"/>
      <c r="AR58" s="148"/>
      <c r="AS58" s="149"/>
      <c r="AT58" s="150"/>
      <c r="AU58" s="878">
        <f t="shared" si="1"/>
        <v>0</v>
      </c>
      <c r="AV58" s="879"/>
      <c r="AW58" s="880">
        <f t="shared" si="2"/>
        <v>0</v>
      </c>
      <c r="AX58" s="881"/>
      <c r="AY58" s="848"/>
      <c r="AZ58" s="849"/>
      <c r="BA58" s="849"/>
      <c r="BB58" s="849"/>
      <c r="BC58" s="849"/>
      <c r="BD58" s="850"/>
    </row>
    <row r="59" spans="1:56" ht="39.950000000000003" customHeight="1" x14ac:dyDescent="0.15">
      <c r="A59" s="129"/>
      <c r="B59" s="147">
        <f t="shared" si="3"/>
        <v>47</v>
      </c>
      <c r="C59" s="868"/>
      <c r="D59" s="869"/>
      <c r="E59" s="870"/>
      <c r="F59" s="871"/>
      <c r="G59" s="872"/>
      <c r="H59" s="873"/>
      <c r="I59" s="873"/>
      <c r="J59" s="873"/>
      <c r="K59" s="874"/>
      <c r="L59" s="875"/>
      <c r="M59" s="876"/>
      <c r="N59" s="876"/>
      <c r="O59" s="877"/>
      <c r="P59" s="148"/>
      <c r="Q59" s="149"/>
      <c r="R59" s="149"/>
      <c r="S59" s="149"/>
      <c r="T59" s="149"/>
      <c r="U59" s="149"/>
      <c r="V59" s="150"/>
      <c r="W59" s="148"/>
      <c r="X59" s="149"/>
      <c r="Y59" s="149"/>
      <c r="Z59" s="149"/>
      <c r="AA59" s="149"/>
      <c r="AB59" s="149"/>
      <c r="AC59" s="150"/>
      <c r="AD59" s="148"/>
      <c r="AE59" s="149"/>
      <c r="AF59" s="149"/>
      <c r="AG59" s="149"/>
      <c r="AH59" s="149"/>
      <c r="AI59" s="149"/>
      <c r="AJ59" s="150"/>
      <c r="AK59" s="148"/>
      <c r="AL59" s="149"/>
      <c r="AM59" s="149"/>
      <c r="AN59" s="149"/>
      <c r="AO59" s="149"/>
      <c r="AP59" s="149"/>
      <c r="AQ59" s="150"/>
      <c r="AR59" s="148"/>
      <c r="AS59" s="149"/>
      <c r="AT59" s="150"/>
      <c r="AU59" s="878">
        <f t="shared" si="1"/>
        <v>0</v>
      </c>
      <c r="AV59" s="879"/>
      <c r="AW59" s="880">
        <f t="shared" si="2"/>
        <v>0</v>
      </c>
      <c r="AX59" s="881"/>
      <c r="AY59" s="848"/>
      <c r="AZ59" s="849"/>
      <c r="BA59" s="849"/>
      <c r="BB59" s="849"/>
      <c r="BC59" s="849"/>
      <c r="BD59" s="850"/>
    </row>
    <row r="60" spans="1:56" ht="39.950000000000003" customHeight="1" x14ac:dyDescent="0.15">
      <c r="A60" s="129"/>
      <c r="B60" s="147">
        <f t="shared" si="3"/>
        <v>48</v>
      </c>
      <c r="C60" s="868"/>
      <c r="D60" s="869"/>
      <c r="E60" s="870"/>
      <c r="F60" s="871"/>
      <c r="G60" s="872"/>
      <c r="H60" s="873"/>
      <c r="I60" s="873"/>
      <c r="J60" s="873"/>
      <c r="K60" s="874"/>
      <c r="L60" s="875"/>
      <c r="M60" s="876"/>
      <c r="N60" s="876"/>
      <c r="O60" s="877"/>
      <c r="P60" s="148"/>
      <c r="Q60" s="149"/>
      <c r="R60" s="149"/>
      <c r="S60" s="149"/>
      <c r="T60" s="149"/>
      <c r="U60" s="149"/>
      <c r="V60" s="150"/>
      <c r="W60" s="148"/>
      <c r="X60" s="149"/>
      <c r="Y60" s="149"/>
      <c r="Z60" s="149"/>
      <c r="AA60" s="149"/>
      <c r="AB60" s="149"/>
      <c r="AC60" s="150"/>
      <c r="AD60" s="148"/>
      <c r="AE60" s="149"/>
      <c r="AF60" s="149"/>
      <c r="AG60" s="149"/>
      <c r="AH60" s="149"/>
      <c r="AI60" s="149"/>
      <c r="AJ60" s="150"/>
      <c r="AK60" s="148"/>
      <c r="AL60" s="149"/>
      <c r="AM60" s="149"/>
      <c r="AN60" s="149"/>
      <c r="AO60" s="149"/>
      <c r="AP60" s="149"/>
      <c r="AQ60" s="150"/>
      <c r="AR60" s="148"/>
      <c r="AS60" s="149"/>
      <c r="AT60" s="150"/>
      <c r="AU60" s="878">
        <f t="shared" si="1"/>
        <v>0</v>
      </c>
      <c r="AV60" s="879"/>
      <c r="AW60" s="880">
        <f t="shared" si="2"/>
        <v>0</v>
      </c>
      <c r="AX60" s="881"/>
      <c r="AY60" s="848"/>
      <c r="AZ60" s="849"/>
      <c r="BA60" s="849"/>
      <c r="BB60" s="849"/>
      <c r="BC60" s="849"/>
      <c r="BD60" s="850"/>
    </row>
    <row r="61" spans="1:56" ht="39.950000000000003" customHeight="1" x14ac:dyDescent="0.15">
      <c r="A61" s="129"/>
      <c r="B61" s="147">
        <f t="shared" si="3"/>
        <v>49</v>
      </c>
      <c r="C61" s="868"/>
      <c r="D61" s="869"/>
      <c r="E61" s="870"/>
      <c r="F61" s="871"/>
      <c r="G61" s="872"/>
      <c r="H61" s="873"/>
      <c r="I61" s="873"/>
      <c r="J61" s="873"/>
      <c r="K61" s="874"/>
      <c r="L61" s="875"/>
      <c r="M61" s="876"/>
      <c r="N61" s="876"/>
      <c r="O61" s="877"/>
      <c r="P61" s="148"/>
      <c r="Q61" s="149"/>
      <c r="R61" s="149"/>
      <c r="S61" s="149"/>
      <c r="T61" s="149"/>
      <c r="U61" s="149"/>
      <c r="V61" s="150"/>
      <c r="W61" s="148"/>
      <c r="X61" s="149"/>
      <c r="Y61" s="149"/>
      <c r="Z61" s="149"/>
      <c r="AA61" s="149"/>
      <c r="AB61" s="149"/>
      <c r="AC61" s="150"/>
      <c r="AD61" s="148"/>
      <c r="AE61" s="149"/>
      <c r="AF61" s="149"/>
      <c r="AG61" s="149"/>
      <c r="AH61" s="149"/>
      <c r="AI61" s="149"/>
      <c r="AJ61" s="150"/>
      <c r="AK61" s="148"/>
      <c r="AL61" s="149"/>
      <c r="AM61" s="149"/>
      <c r="AN61" s="149"/>
      <c r="AO61" s="149"/>
      <c r="AP61" s="149"/>
      <c r="AQ61" s="150"/>
      <c r="AR61" s="148"/>
      <c r="AS61" s="149"/>
      <c r="AT61" s="150"/>
      <c r="AU61" s="878">
        <f t="shared" si="1"/>
        <v>0</v>
      </c>
      <c r="AV61" s="879"/>
      <c r="AW61" s="880">
        <f t="shared" si="2"/>
        <v>0</v>
      </c>
      <c r="AX61" s="881"/>
      <c r="AY61" s="848"/>
      <c r="AZ61" s="849"/>
      <c r="BA61" s="849"/>
      <c r="BB61" s="849"/>
      <c r="BC61" s="849"/>
      <c r="BD61" s="850"/>
    </row>
    <row r="62" spans="1:56" ht="39.950000000000003" customHeight="1" x14ac:dyDescent="0.15">
      <c r="A62" s="129"/>
      <c r="B62" s="147">
        <f t="shared" si="3"/>
        <v>50</v>
      </c>
      <c r="C62" s="868"/>
      <c r="D62" s="869"/>
      <c r="E62" s="870"/>
      <c r="F62" s="871"/>
      <c r="G62" s="872"/>
      <c r="H62" s="873"/>
      <c r="I62" s="873"/>
      <c r="J62" s="873"/>
      <c r="K62" s="874"/>
      <c r="L62" s="875"/>
      <c r="M62" s="876"/>
      <c r="N62" s="876"/>
      <c r="O62" s="877"/>
      <c r="P62" s="148"/>
      <c r="Q62" s="149"/>
      <c r="R62" s="149"/>
      <c r="S62" s="149"/>
      <c r="T62" s="149"/>
      <c r="U62" s="149"/>
      <c r="V62" s="150"/>
      <c r="W62" s="148"/>
      <c r="X62" s="149"/>
      <c r="Y62" s="149"/>
      <c r="Z62" s="149"/>
      <c r="AA62" s="149"/>
      <c r="AB62" s="149"/>
      <c r="AC62" s="150"/>
      <c r="AD62" s="148"/>
      <c r="AE62" s="149"/>
      <c r="AF62" s="149"/>
      <c r="AG62" s="149"/>
      <c r="AH62" s="149"/>
      <c r="AI62" s="149"/>
      <c r="AJ62" s="150"/>
      <c r="AK62" s="148"/>
      <c r="AL62" s="149"/>
      <c r="AM62" s="149"/>
      <c r="AN62" s="149"/>
      <c r="AO62" s="149"/>
      <c r="AP62" s="149"/>
      <c r="AQ62" s="150"/>
      <c r="AR62" s="148"/>
      <c r="AS62" s="149"/>
      <c r="AT62" s="150"/>
      <c r="AU62" s="878">
        <f t="shared" si="1"/>
        <v>0</v>
      </c>
      <c r="AV62" s="879"/>
      <c r="AW62" s="880">
        <f t="shared" si="2"/>
        <v>0</v>
      </c>
      <c r="AX62" s="881"/>
      <c r="AY62" s="848"/>
      <c r="AZ62" s="849"/>
      <c r="BA62" s="849"/>
      <c r="BB62" s="849"/>
      <c r="BC62" s="849"/>
      <c r="BD62" s="850"/>
    </row>
    <row r="63" spans="1:56" ht="39.950000000000003" customHeight="1" x14ac:dyDescent="0.15">
      <c r="A63" s="129"/>
      <c r="B63" s="147">
        <f t="shared" si="3"/>
        <v>51</v>
      </c>
      <c r="C63" s="868"/>
      <c r="D63" s="869"/>
      <c r="E63" s="870"/>
      <c r="F63" s="871"/>
      <c r="G63" s="872"/>
      <c r="H63" s="873"/>
      <c r="I63" s="873"/>
      <c r="J63" s="873"/>
      <c r="K63" s="874"/>
      <c r="L63" s="875"/>
      <c r="M63" s="876"/>
      <c r="N63" s="876"/>
      <c r="O63" s="877"/>
      <c r="P63" s="148"/>
      <c r="Q63" s="149"/>
      <c r="R63" s="149"/>
      <c r="S63" s="149"/>
      <c r="T63" s="149"/>
      <c r="U63" s="149"/>
      <c r="V63" s="150"/>
      <c r="W63" s="148"/>
      <c r="X63" s="149"/>
      <c r="Y63" s="149"/>
      <c r="Z63" s="149"/>
      <c r="AA63" s="149"/>
      <c r="AB63" s="149"/>
      <c r="AC63" s="150"/>
      <c r="AD63" s="148"/>
      <c r="AE63" s="149"/>
      <c r="AF63" s="149"/>
      <c r="AG63" s="149"/>
      <c r="AH63" s="149"/>
      <c r="AI63" s="149"/>
      <c r="AJ63" s="150"/>
      <c r="AK63" s="148"/>
      <c r="AL63" s="149"/>
      <c r="AM63" s="149"/>
      <c r="AN63" s="149"/>
      <c r="AO63" s="149"/>
      <c r="AP63" s="149"/>
      <c r="AQ63" s="150"/>
      <c r="AR63" s="148"/>
      <c r="AS63" s="149"/>
      <c r="AT63" s="150"/>
      <c r="AU63" s="878">
        <f t="shared" si="1"/>
        <v>0</v>
      </c>
      <c r="AV63" s="879"/>
      <c r="AW63" s="880">
        <f t="shared" si="2"/>
        <v>0</v>
      </c>
      <c r="AX63" s="881"/>
      <c r="AY63" s="848"/>
      <c r="AZ63" s="849"/>
      <c r="BA63" s="849"/>
      <c r="BB63" s="849"/>
      <c r="BC63" s="849"/>
      <c r="BD63" s="850"/>
    </row>
    <row r="64" spans="1:56" ht="39.950000000000003" customHeight="1" x14ac:dyDescent="0.15">
      <c r="A64" s="129"/>
      <c r="B64" s="147">
        <f t="shared" si="3"/>
        <v>52</v>
      </c>
      <c r="C64" s="868"/>
      <c r="D64" s="869"/>
      <c r="E64" s="870"/>
      <c r="F64" s="871"/>
      <c r="G64" s="872"/>
      <c r="H64" s="873"/>
      <c r="I64" s="873"/>
      <c r="J64" s="873"/>
      <c r="K64" s="874"/>
      <c r="L64" s="875"/>
      <c r="M64" s="876"/>
      <c r="N64" s="876"/>
      <c r="O64" s="877"/>
      <c r="P64" s="148"/>
      <c r="Q64" s="149"/>
      <c r="R64" s="149"/>
      <c r="S64" s="149"/>
      <c r="T64" s="149"/>
      <c r="U64" s="149"/>
      <c r="V64" s="150"/>
      <c r="W64" s="148"/>
      <c r="X64" s="149"/>
      <c r="Y64" s="149"/>
      <c r="Z64" s="149"/>
      <c r="AA64" s="149"/>
      <c r="AB64" s="149"/>
      <c r="AC64" s="150"/>
      <c r="AD64" s="148"/>
      <c r="AE64" s="149"/>
      <c r="AF64" s="149"/>
      <c r="AG64" s="149"/>
      <c r="AH64" s="149"/>
      <c r="AI64" s="149"/>
      <c r="AJ64" s="150"/>
      <c r="AK64" s="148"/>
      <c r="AL64" s="149"/>
      <c r="AM64" s="149"/>
      <c r="AN64" s="149"/>
      <c r="AO64" s="149"/>
      <c r="AP64" s="149"/>
      <c r="AQ64" s="150"/>
      <c r="AR64" s="148"/>
      <c r="AS64" s="149"/>
      <c r="AT64" s="150"/>
      <c r="AU64" s="878">
        <f t="shared" si="1"/>
        <v>0</v>
      </c>
      <c r="AV64" s="879"/>
      <c r="AW64" s="880">
        <f t="shared" si="2"/>
        <v>0</v>
      </c>
      <c r="AX64" s="881"/>
      <c r="AY64" s="848"/>
      <c r="AZ64" s="849"/>
      <c r="BA64" s="849"/>
      <c r="BB64" s="849"/>
      <c r="BC64" s="849"/>
      <c r="BD64" s="850"/>
    </row>
    <row r="65" spans="1:56" ht="39.950000000000003" customHeight="1" x14ac:dyDescent="0.15">
      <c r="A65" s="129"/>
      <c r="B65" s="147">
        <f t="shared" si="3"/>
        <v>53</v>
      </c>
      <c r="C65" s="868"/>
      <c r="D65" s="869"/>
      <c r="E65" s="870"/>
      <c r="F65" s="871"/>
      <c r="G65" s="872"/>
      <c r="H65" s="873"/>
      <c r="I65" s="873"/>
      <c r="J65" s="873"/>
      <c r="K65" s="874"/>
      <c r="L65" s="875"/>
      <c r="M65" s="876"/>
      <c r="N65" s="876"/>
      <c r="O65" s="877"/>
      <c r="P65" s="148"/>
      <c r="Q65" s="149"/>
      <c r="R65" s="149"/>
      <c r="S65" s="149"/>
      <c r="T65" s="149"/>
      <c r="U65" s="149"/>
      <c r="V65" s="150"/>
      <c r="W65" s="148"/>
      <c r="X65" s="149"/>
      <c r="Y65" s="149"/>
      <c r="Z65" s="149"/>
      <c r="AA65" s="149"/>
      <c r="AB65" s="149"/>
      <c r="AC65" s="150"/>
      <c r="AD65" s="148"/>
      <c r="AE65" s="149"/>
      <c r="AF65" s="149"/>
      <c r="AG65" s="149"/>
      <c r="AH65" s="149"/>
      <c r="AI65" s="149"/>
      <c r="AJ65" s="150"/>
      <c r="AK65" s="148"/>
      <c r="AL65" s="149"/>
      <c r="AM65" s="149"/>
      <c r="AN65" s="149"/>
      <c r="AO65" s="149"/>
      <c r="AP65" s="149"/>
      <c r="AQ65" s="150"/>
      <c r="AR65" s="148"/>
      <c r="AS65" s="149"/>
      <c r="AT65" s="150"/>
      <c r="AU65" s="878">
        <f t="shared" si="1"/>
        <v>0</v>
      </c>
      <c r="AV65" s="879"/>
      <c r="AW65" s="880">
        <f t="shared" si="2"/>
        <v>0</v>
      </c>
      <c r="AX65" s="881"/>
      <c r="AY65" s="848"/>
      <c r="AZ65" s="849"/>
      <c r="BA65" s="849"/>
      <c r="BB65" s="849"/>
      <c r="BC65" s="849"/>
      <c r="BD65" s="850"/>
    </row>
    <row r="66" spans="1:56" ht="39.950000000000003" customHeight="1" x14ac:dyDescent="0.15">
      <c r="A66" s="129"/>
      <c r="B66" s="147">
        <f t="shared" si="3"/>
        <v>54</v>
      </c>
      <c r="C66" s="868"/>
      <c r="D66" s="869"/>
      <c r="E66" s="870"/>
      <c r="F66" s="871"/>
      <c r="G66" s="872"/>
      <c r="H66" s="873"/>
      <c r="I66" s="873"/>
      <c r="J66" s="873"/>
      <c r="K66" s="874"/>
      <c r="L66" s="875"/>
      <c r="M66" s="876"/>
      <c r="N66" s="876"/>
      <c r="O66" s="877"/>
      <c r="P66" s="148"/>
      <c r="Q66" s="149"/>
      <c r="R66" s="149"/>
      <c r="S66" s="149"/>
      <c r="T66" s="149"/>
      <c r="U66" s="149"/>
      <c r="V66" s="150"/>
      <c r="W66" s="148"/>
      <c r="X66" s="149"/>
      <c r="Y66" s="149"/>
      <c r="Z66" s="149"/>
      <c r="AA66" s="149"/>
      <c r="AB66" s="149"/>
      <c r="AC66" s="150"/>
      <c r="AD66" s="148"/>
      <c r="AE66" s="149"/>
      <c r="AF66" s="149"/>
      <c r="AG66" s="149"/>
      <c r="AH66" s="149"/>
      <c r="AI66" s="149"/>
      <c r="AJ66" s="150"/>
      <c r="AK66" s="148"/>
      <c r="AL66" s="149"/>
      <c r="AM66" s="149"/>
      <c r="AN66" s="149"/>
      <c r="AO66" s="149"/>
      <c r="AP66" s="149"/>
      <c r="AQ66" s="150"/>
      <c r="AR66" s="148"/>
      <c r="AS66" s="149"/>
      <c r="AT66" s="150"/>
      <c r="AU66" s="878">
        <f t="shared" si="1"/>
        <v>0</v>
      </c>
      <c r="AV66" s="879"/>
      <c r="AW66" s="880">
        <f t="shared" si="2"/>
        <v>0</v>
      </c>
      <c r="AX66" s="881"/>
      <c r="AY66" s="848"/>
      <c r="AZ66" s="849"/>
      <c r="BA66" s="849"/>
      <c r="BB66" s="849"/>
      <c r="BC66" s="849"/>
      <c r="BD66" s="850"/>
    </row>
    <row r="67" spans="1:56" ht="39.950000000000003" customHeight="1" x14ac:dyDescent="0.15">
      <c r="A67" s="129"/>
      <c r="B67" s="147">
        <f t="shared" si="3"/>
        <v>55</v>
      </c>
      <c r="C67" s="868"/>
      <c r="D67" s="869"/>
      <c r="E67" s="870"/>
      <c r="F67" s="871"/>
      <c r="G67" s="872"/>
      <c r="H67" s="873"/>
      <c r="I67" s="873"/>
      <c r="J67" s="873"/>
      <c r="K67" s="874"/>
      <c r="L67" s="875"/>
      <c r="M67" s="876"/>
      <c r="N67" s="876"/>
      <c r="O67" s="877"/>
      <c r="P67" s="148"/>
      <c r="Q67" s="149"/>
      <c r="R67" s="149"/>
      <c r="S67" s="149"/>
      <c r="T67" s="149"/>
      <c r="U67" s="149"/>
      <c r="V67" s="150"/>
      <c r="W67" s="148"/>
      <c r="X67" s="149"/>
      <c r="Y67" s="149"/>
      <c r="Z67" s="149"/>
      <c r="AA67" s="149"/>
      <c r="AB67" s="149"/>
      <c r="AC67" s="150"/>
      <c r="AD67" s="148"/>
      <c r="AE67" s="149"/>
      <c r="AF67" s="149"/>
      <c r="AG67" s="149"/>
      <c r="AH67" s="149"/>
      <c r="AI67" s="149"/>
      <c r="AJ67" s="150"/>
      <c r="AK67" s="148"/>
      <c r="AL67" s="149"/>
      <c r="AM67" s="149"/>
      <c r="AN67" s="149"/>
      <c r="AO67" s="149"/>
      <c r="AP67" s="149"/>
      <c r="AQ67" s="150"/>
      <c r="AR67" s="148"/>
      <c r="AS67" s="149"/>
      <c r="AT67" s="150"/>
      <c r="AU67" s="878">
        <f t="shared" si="1"/>
        <v>0</v>
      </c>
      <c r="AV67" s="879"/>
      <c r="AW67" s="880">
        <f t="shared" si="2"/>
        <v>0</v>
      </c>
      <c r="AX67" s="881"/>
      <c r="AY67" s="848"/>
      <c r="AZ67" s="849"/>
      <c r="BA67" s="849"/>
      <c r="BB67" s="849"/>
      <c r="BC67" s="849"/>
      <c r="BD67" s="850"/>
    </row>
    <row r="68" spans="1:56" ht="39.950000000000003" customHeight="1" x14ac:dyDescent="0.15">
      <c r="A68" s="129"/>
      <c r="B68" s="147">
        <f t="shared" si="3"/>
        <v>56</v>
      </c>
      <c r="C68" s="868"/>
      <c r="D68" s="869"/>
      <c r="E68" s="870"/>
      <c r="F68" s="871"/>
      <c r="G68" s="872"/>
      <c r="H68" s="873"/>
      <c r="I68" s="873"/>
      <c r="J68" s="873"/>
      <c r="K68" s="874"/>
      <c r="L68" s="875"/>
      <c r="M68" s="876"/>
      <c r="N68" s="876"/>
      <c r="O68" s="877"/>
      <c r="P68" s="182"/>
      <c r="Q68" s="183"/>
      <c r="R68" s="183"/>
      <c r="S68" s="183"/>
      <c r="T68" s="183"/>
      <c r="U68" s="183"/>
      <c r="V68" s="184"/>
      <c r="W68" s="182"/>
      <c r="X68" s="183"/>
      <c r="Y68" s="183"/>
      <c r="Z68" s="183"/>
      <c r="AA68" s="183"/>
      <c r="AB68" s="183"/>
      <c r="AC68" s="184"/>
      <c r="AD68" s="182"/>
      <c r="AE68" s="183"/>
      <c r="AF68" s="183"/>
      <c r="AG68" s="183"/>
      <c r="AH68" s="183"/>
      <c r="AI68" s="183"/>
      <c r="AJ68" s="184"/>
      <c r="AK68" s="182"/>
      <c r="AL68" s="183"/>
      <c r="AM68" s="183"/>
      <c r="AN68" s="183"/>
      <c r="AO68" s="183"/>
      <c r="AP68" s="183"/>
      <c r="AQ68" s="184"/>
      <c r="AR68" s="182"/>
      <c r="AS68" s="183"/>
      <c r="AT68" s="184"/>
      <c r="AU68" s="878">
        <f t="shared" si="1"/>
        <v>0</v>
      </c>
      <c r="AV68" s="879"/>
      <c r="AW68" s="880">
        <f t="shared" si="2"/>
        <v>0</v>
      </c>
      <c r="AX68" s="881"/>
      <c r="AY68" s="848"/>
      <c r="AZ68" s="849"/>
      <c r="BA68" s="849"/>
      <c r="BB68" s="849"/>
      <c r="BC68" s="849"/>
      <c r="BD68" s="850"/>
    </row>
    <row r="69" spans="1:56" ht="39.950000000000003" customHeight="1" x14ac:dyDescent="0.15">
      <c r="A69" s="129"/>
      <c r="B69" s="147">
        <f t="shared" si="3"/>
        <v>57</v>
      </c>
      <c r="C69" s="868"/>
      <c r="D69" s="869"/>
      <c r="E69" s="870"/>
      <c r="F69" s="871"/>
      <c r="G69" s="872"/>
      <c r="H69" s="873"/>
      <c r="I69" s="873"/>
      <c r="J69" s="873"/>
      <c r="K69" s="874"/>
      <c r="L69" s="875"/>
      <c r="M69" s="876"/>
      <c r="N69" s="876"/>
      <c r="O69" s="877"/>
      <c r="P69" s="148"/>
      <c r="Q69" s="149"/>
      <c r="R69" s="149"/>
      <c r="S69" s="149"/>
      <c r="T69" s="149"/>
      <c r="U69" s="149"/>
      <c r="V69" s="150"/>
      <c r="W69" s="148"/>
      <c r="X69" s="149"/>
      <c r="Y69" s="149"/>
      <c r="Z69" s="149"/>
      <c r="AA69" s="149"/>
      <c r="AB69" s="149"/>
      <c r="AC69" s="150"/>
      <c r="AD69" s="148"/>
      <c r="AE69" s="149"/>
      <c r="AF69" s="149"/>
      <c r="AG69" s="149"/>
      <c r="AH69" s="149"/>
      <c r="AI69" s="149"/>
      <c r="AJ69" s="150"/>
      <c r="AK69" s="148"/>
      <c r="AL69" s="149"/>
      <c r="AM69" s="149"/>
      <c r="AN69" s="149"/>
      <c r="AO69" s="149"/>
      <c r="AP69" s="149"/>
      <c r="AQ69" s="150"/>
      <c r="AR69" s="148"/>
      <c r="AS69" s="149"/>
      <c r="AT69" s="150"/>
      <c r="AU69" s="878">
        <f t="shared" si="1"/>
        <v>0</v>
      </c>
      <c r="AV69" s="879"/>
      <c r="AW69" s="880">
        <f t="shared" si="2"/>
        <v>0</v>
      </c>
      <c r="AX69" s="881"/>
      <c r="AY69" s="848"/>
      <c r="AZ69" s="849"/>
      <c r="BA69" s="849"/>
      <c r="BB69" s="849"/>
      <c r="BC69" s="849"/>
      <c r="BD69" s="850"/>
    </row>
    <row r="70" spans="1:56" ht="39.950000000000003" customHeight="1" x14ac:dyDescent="0.15">
      <c r="A70" s="129"/>
      <c r="B70" s="147">
        <f t="shared" si="3"/>
        <v>58</v>
      </c>
      <c r="C70" s="868"/>
      <c r="D70" s="869"/>
      <c r="E70" s="870"/>
      <c r="F70" s="871"/>
      <c r="G70" s="872"/>
      <c r="H70" s="873"/>
      <c r="I70" s="873"/>
      <c r="J70" s="873"/>
      <c r="K70" s="874"/>
      <c r="L70" s="875"/>
      <c r="M70" s="876"/>
      <c r="N70" s="876"/>
      <c r="O70" s="877"/>
      <c r="P70" s="148"/>
      <c r="Q70" s="149"/>
      <c r="R70" s="149"/>
      <c r="S70" s="149"/>
      <c r="T70" s="149"/>
      <c r="U70" s="149"/>
      <c r="V70" s="150"/>
      <c r="W70" s="148"/>
      <c r="X70" s="149"/>
      <c r="Y70" s="149"/>
      <c r="Z70" s="149"/>
      <c r="AA70" s="149"/>
      <c r="AB70" s="149"/>
      <c r="AC70" s="150"/>
      <c r="AD70" s="148"/>
      <c r="AE70" s="149"/>
      <c r="AF70" s="149"/>
      <c r="AG70" s="149"/>
      <c r="AH70" s="149"/>
      <c r="AI70" s="149"/>
      <c r="AJ70" s="150"/>
      <c r="AK70" s="148"/>
      <c r="AL70" s="149"/>
      <c r="AM70" s="149"/>
      <c r="AN70" s="149"/>
      <c r="AO70" s="149"/>
      <c r="AP70" s="149"/>
      <c r="AQ70" s="150"/>
      <c r="AR70" s="148"/>
      <c r="AS70" s="149"/>
      <c r="AT70" s="150"/>
      <c r="AU70" s="878">
        <f t="shared" si="1"/>
        <v>0</v>
      </c>
      <c r="AV70" s="879"/>
      <c r="AW70" s="880">
        <f t="shared" si="2"/>
        <v>0</v>
      </c>
      <c r="AX70" s="881"/>
      <c r="AY70" s="848"/>
      <c r="AZ70" s="849"/>
      <c r="BA70" s="849"/>
      <c r="BB70" s="849"/>
      <c r="BC70" s="849"/>
      <c r="BD70" s="850"/>
    </row>
    <row r="71" spans="1:56" ht="39.950000000000003" customHeight="1" x14ac:dyDescent="0.15">
      <c r="A71" s="129"/>
      <c r="B71" s="147">
        <f t="shared" si="3"/>
        <v>59</v>
      </c>
      <c r="C71" s="868"/>
      <c r="D71" s="869"/>
      <c r="E71" s="870"/>
      <c r="F71" s="871"/>
      <c r="G71" s="872"/>
      <c r="H71" s="873"/>
      <c r="I71" s="873"/>
      <c r="J71" s="873"/>
      <c r="K71" s="874"/>
      <c r="L71" s="875"/>
      <c r="M71" s="876"/>
      <c r="N71" s="876"/>
      <c r="O71" s="877"/>
      <c r="P71" s="148"/>
      <c r="Q71" s="149"/>
      <c r="R71" s="149"/>
      <c r="S71" s="149"/>
      <c r="T71" s="149"/>
      <c r="U71" s="149"/>
      <c r="V71" s="150"/>
      <c r="W71" s="148"/>
      <c r="X71" s="149"/>
      <c r="Y71" s="149"/>
      <c r="Z71" s="149"/>
      <c r="AA71" s="149"/>
      <c r="AB71" s="149"/>
      <c r="AC71" s="150"/>
      <c r="AD71" s="148"/>
      <c r="AE71" s="149"/>
      <c r="AF71" s="149"/>
      <c r="AG71" s="149"/>
      <c r="AH71" s="149"/>
      <c r="AI71" s="149"/>
      <c r="AJ71" s="150"/>
      <c r="AK71" s="148"/>
      <c r="AL71" s="149"/>
      <c r="AM71" s="149"/>
      <c r="AN71" s="149"/>
      <c r="AO71" s="149"/>
      <c r="AP71" s="149"/>
      <c r="AQ71" s="150"/>
      <c r="AR71" s="148"/>
      <c r="AS71" s="149"/>
      <c r="AT71" s="150"/>
      <c r="AU71" s="878">
        <f t="shared" si="1"/>
        <v>0</v>
      </c>
      <c r="AV71" s="879"/>
      <c r="AW71" s="880">
        <f t="shared" si="2"/>
        <v>0</v>
      </c>
      <c r="AX71" s="881"/>
      <c r="AY71" s="848"/>
      <c r="AZ71" s="849"/>
      <c r="BA71" s="849"/>
      <c r="BB71" s="849"/>
      <c r="BC71" s="849"/>
      <c r="BD71" s="850"/>
    </row>
    <row r="72" spans="1:56" ht="39.950000000000003" customHeight="1" x14ac:dyDescent="0.15">
      <c r="A72" s="129"/>
      <c r="B72" s="147">
        <f t="shared" si="3"/>
        <v>60</v>
      </c>
      <c r="C72" s="868"/>
      <c r="D72" s="869"/>
      <c r="E72" s="870"/>
      <c r="F72" s="871"/>
      <c r="G72" s="872"/>
      <c r="H72" s="873"/>
      <c r="I72" s="873"/>
      <c r="J72" s="873"/>
      <c r="K72" s="874"/>
      <c r="L72" s="875"/>
      <c r="M72" s="876"/>
      <c r="N72" s="876"/>
      <c r="O72" s="877"/>
      <c r="P72" s="148"/>
      <c r="Q72" s="149"/>
      <c r="R72" s="149"/>
      <c r="S72" s="149"/>
      <c r="T72" s="149"/>
      <c r="U72" s="149"/>
      <c r="V72" s="150"/>
      <c r="W72" s="148"/>
      <c r="X72" s="149"/>
      <c r="Y72" s="149"/>
      <c r="Z72" s="149"/>
      <c r="AA72" s="149"/>
      <c r="AB72" s="149"/>
      <c r="AC72" s="150"/>
      <c r="AD72" s="148"/>
      <c r="AE72" s="149"/>
      <c r="AF72" s="149"/>
      <c r="AG72" s="149"/>
      <c r="AH72" s="149"/>
      <c r="AI72" s="149"/>
      <c r="AJ72" s="150"/>
      <c r="AK72" s="148"/>
      <c r="AL72" s="149"/>
      <c r="AM72" s="149"/>
      <c r="AN72" s="149"/>
      <c r="AO72" s="149"/>
      <c r="AP72" s="149"/>
      <c r="AQ72" s="150"/>
      <c r="AR72" s="148"/>
      <c r="AS72" s="149"/>
      <c r="AT72" s="150"/>
      <c r="AU72" s="878">
        <f t="shared" si="1"/>
        <v>0</v>
      </c>
      <c r="AV72" s="879"/>
      <c r="AW72" s="880">
        <f t="shared" si="2"/>
        <v>0</v>
      </c>
      <c r="AX72" s="881"/>
      <c r="AY72" s="848"/>
      <c r="AZ72" s="849"/>
      <c r="BA72" s="849"/>
      <c r="BB72" s="849"/>
      <c r="BC72" s="849"/>
      <c r="BD72" s="850"/>
    </row>
    <row r="73" spans="1:56" ht="39.950000000000003" customHeight="1" x14ac:dyDescent="0.15">
      <c r="A73" s="129"/>
      <c r="B73" s="147">
        <f t="shared" si="3"/>
        <v>61</v>
      </c>
      <c r="C73" s="868"/>
      <c r="D73" s="869"/>
      <c r="E73" s="870"/>
      <c r="F73" s="871"/>
      <c r="G73" s="872"/>
      <c r="H73" s="873"/>
      <c r="I73" s="873"/>
      <c r="J73" s="873"/>
      <c r="K73" s="874"/>
      <c r="L73" s="875"/>
      <c r="M73" s="876"/>
      <c r="N73" s="876"/>
      <c r="O73" s="877"/>
      <c r="P73" s="148"/>
      <c r="Q73" s="149"/>
      <c r="R73" s="149"/>
      <c r="S73" s="149"/>
      <c r="T73" s="149"/>
      <c r="U73" s="149"/>
      <c r="V73" s="150"/>
      <c r="W73" s="148"/>
      <c r="X73" s="149"/>
      <c r="Y73" s="149"/>
      <c r="Z73" s="149"/>
      <c r="AA73" s="149"/>
      <c r="AB73" s="149"/>
      <c r="AC73" s="150"/>
      <c r="AD73" s="148"/>
      <c r="AE73" s="149"/>
      <c r="AF73" s="149"/>
      <c r="AG73" s="149"/>
      <c r="AH73" s="149"/>
      <c r="AI73" s="149"/>
      <c r="AJ73" s="150"/>
      <c r="AK73" s="148"/>
      <c r="AL73" s="149"/>
      <c r="AM73" s="149"/>
      <c r="AN73" s="149"/>
      <c r="AO73" s="149"/>
      <c r="AP73" s="149"/>
      <c r="AQ73" s="150"/>
      <c r="AR73" s="148"/>
      <c r="AS73" s="149"/>
      <c r="AT73" s="150"/>
      <c r="AU73" s="878">
        <f t="shared" si="1"/>
        <v>0</v>
      </c>
      <c r="AV73" s="879"/>
      <c r="AW73" s="880">
        <f t="shared" si="2"/>
        <v>0</v>
      </c>
      <c r="AX73" s="881"/>
      <c r="AY73" s="848"/>
      <c r="AZ73" s="849"/>
      <c r="BA73" s="849"/>
      <c r="BB73" s="849"/>
      <c r="BC73" s="849"/>
      <c r="BD73" s="850"/>
    </row>
    <row r="74" spans="1:56" ht="39.950000000000003" customHeight="1" x14ac:dyDescent="0.15">
      <c r="A74" s="129"/>
      <c r="B74" s="147">
        <f t="shared" si="3"/>
        <v>62</v>
      </c>
      <c r="C74" s="868"/>
      <c r="D74" s="869"/>
      <c r="E74" s="870"/>
      <c r="F74" s="871"/>
      <c r="G74" s="872"/>
      <c r="H74" s="873"/>
      <c r="I74" s="873"/>
      <c r="J74" s="873"/>
      <c r="K74" s="874"/>
      <c r="L74" s="875"/>
      <c r="M74" s="876"/>
      <c r="N74" s="876"/>
      <c r="O74" s="877"/>
      <c r="P74" s="148"/>
      <c r="Q74" s="149"/>
      <c r="R74" s="149"/>
      <c r="S74" s="149"/>
      <c r="T74" s="149"/>
      <c r="U74" s="149"/>
      <c r="V74" s="150"/>
      <c r="W74" s="148"/>
      <c r="X74" s="149"/>
      <c r="Y74" s="149"/>
      <c r="Z74" s="149"/>
      <c r="AA74" s="149"/>
      <c r="AB74" s="149"/>
      <c r="AC74" s="150"/>
      <c r="AD74" s="148"/>
      <c r="AE74" s="149"/>
      <c r="AF74" s="149"/>
      <c r="AG74" s="149"/>
      <c r="AH74" s="149"/>
      <c r="AI74" s="149"/>
      <c r="AJ74" s="150"/>
      <c r="AK74" s="148"/>
      <c r="AL74" s="149"/>
      <c r="AM74" s="149"/>
      <c r="AN74" s="149"/>
      <c r="AO74" s="149"/>
      <c r="AP74" s="149"/>
      <c r="AQ74" s="150"/>
      <c r="AR74" s="148"/>
      <c r="AS74" s="149"/>
      <c r="AT74" s="150"/>
      <c r="AU74" s="878">
        <f t="shared" si="1"/>
        <v>0</v>
      </c>
      <c r="AV74" s="879"/>
      <c r="AW74" s="880">
        <f t="shared" si="2"/>
        <v>0</v>
      </c>
      <c r="AX74" s="881"/>
      <c r="AY74" s="848"/>
      <c r="AZ74" s="849"/>
      <c r="BA74" s="849"/>
      <c r="BB74" s="849"/>
      <c r="BC74" s="849"/>
      <c r="BD74" s="850"/>
    </row>
    <row r="75" spans="1:56" ht="39.950000000000003" customHeight="1" x14ac:dyDescent="0.15">
      <c r="A75" s="129"/>
      <c r="B75" s="147">
        <f t="shared" si="3"/>
        <v>63</v>
      </c>
      <c r="C75" s="868"/>
      <c r="D75" s="869"/>
      <c r="E75" s="870"/>
      <c r="F75" s="871"/>
      <c r="G75" s="872"/>
      <c r="H75" s="873"/>
      <c r="I75" s="873"/>
      <c r="J75" s="873"/>
      <c r="K75" s="874"/>
      <c r="L75" s="875"/>
      <c r="M75" s="876"/>
      <c r="N75" s="876"/>
      <c r="O75" s="877"/>
      <c r="P75" s="148"/>
      <c r="Q75" s="149"/>
      <c r="R75" s="149"/>
      <c r="S75" s="149"/>
      <c r="T75" s="149"/>
      <c r="U75" s="149"/>
      <c r="V75" s="150"/>
      <c r="W75" s="148"/>
      <c r="X75" s="149"/>
      <c r="Y75" s="149"/>
      <c r="Z75" s="149"/>
      <c r="AA75" s="149"/>
      <c r="AB75" s="149"/>
      <c r="AC75" s="150"/>
      <c r="AD75" s="148"/>
      <c r="AE75" s="149"/>
      <c r="AF75" s="149"/>
      <c r="AG75" s="149"/>
      <c r="AH75" s="149"/>
      <c r="AI75" s="149"/>
      <c r="AJ75" s="150"/>
      <c r="AK75" s="148"/>
      <c r="AL75" s="149"/>
      <c r="AM75" s="149"/>
      <c r="AN75" s="149"/>
      <c r="AO75" s="149"/>
      <c r="AP75" s="149"/>
      <c r="AQ75" s="150"/>
      <c r="AR75" s="148"/>
      <c r="AS75" s="149"/>
      <c r="AT75" s="150"/>
      <c r="AU75" s="878">
        <f t="shared" si="1"/>
        <v>0</v>
      </c>
      <c r="AV75" s="879"/>
      <c r="AW75" s="880">
        <f t="shared" si="2"/>
        <v>0</v>
      </c>
      <c r="AX75" s="881"/>
      <c r="AY75" s="848"/>
      <c r="AZ75" s="849"/>
      <c r="BA75" s="849"/>
      <c r="BB75" s="849"/>
      <c r="BC75" s="849"/>
      <c r="BD75" s="850"/>
    </row>
    <row r="76" spans="1:56" ht="39.950000000000003" customHeight="1" x14ac:dyDescent="0.15">
      <c r="A76" s="129"/>
      <c r="B76" s="147">
        <f t="shared" si="3"/>
        <v>64</v>
      </c>
      <c r="C76" s="868"/>
      <c r="D76" s="869"/>
      <c r="E76" s="870"/>
      <c r="F76" s="871"/>
      <c r="G76" s="872"/>
      <c r="H76" s="873"/>
      <c r="I76" s="873"/>
      <c r="J76" s="873"/>
      <c r="K76" s="874"/>
      <c r="L76" s="875"/>
      <c r="M76" s="876"/>
      <c r="N76" s="876"/>
      <c r="O76" s="877"/>
      <c r="P76" s="148"/>
      <c r="Q76" s="149"/>
      <c r="R76" s="149"/>
      <c r="S76" s="149"/>
      <c r="T76" s="149"/>
      <c r="U76" s="149"/>
      <c r="V76" s="150"/>
      <c r="W76" s="148"/>
      <c r="X76" s="149"/>
      <c r="Y76" s="149"/>
      <c r="Z76" s="149"/>
      <c r="AA76" s="149"/>
      <c r="AB76" s="149"/>
      <c r="AC76" s="150"/>
      <c r="AD76" s="148"/>
      <c r="AE76" s="149"/>
      <c r="AF76" s="149"/>
      <c r="AG76" s="149"/>
      <c r="AH76" s="149"/>
      <c r="AI76" s="149"/>
      <c r="AJ76" s="150"/>
      <c r="AK76" s="148"/>
      <c r="AL76" s="149"/>
      <c r="AM76" s="149"/>
      <c r="AN76" s="149"/>
      <c r="AO76" s="149"/>
      <c r="AP76" s="149"/>
      <c r="AQ76" s="150"/>
      <c r="AR76" s="148"/>
      <c r="AS76" s="149"/>
      <c r="AT76" s="150"/>
      <c r="AU76" s="878">
        <f t="shared" si="1"/>
        <v>0</v>
      </c>
      <c r="AV76" s="879"/>
      <c r="AW76" s="880">
        <f t="shared" si="2"/>
        <v>0</v>
      </c>
      <c r="AX76" s="881"/>
      <c r="AY76" s="848"/>
      <c r="AZ76" s="849"/>
      <c r="BA76" s="849"/>
      <c r="BB76" s="849"/>
      <c r="BC76" s="849"/>
      <c r="BD76" s="850"/>
    </row>
    <row r="77" spans="1:56" ht="39.950000000000003" customHeight="1" x14ac:dyDescent="0.15">
      <c r="A77" s="129"/>
      <c r="B77" s="147">
        <f t="shared" si="3"/>
        <v>65</v>
      </c>
      <c r="C77" s="868"/>
      <c r="D77" s="869"/>
      <c r="E77" s="870"/>
      <c r="F77" s="871"/>
      <c r="G77" s="872"/>
      <c r="H77" s="873"/>
      <c r="I77" s="873"/>
      <c r="J77" s="873"/>
      <c r="K77" s="874"/>
      <c r="L77" s="875"/>
      <c r="M77" s="876"/>
      <c r="N77" s="876"/>
      <c r="O77" s="877"/>
      <c r="P77" s="148"/>
      <c r="Q77" s="149"/>
      <c r="R77" s="149"/>
      <c r="S77" s="149"/>
      <c r="T77" s="149"/>
      <c r="U77" s="149"/>
      <c r="V77" s="150"/>
      <c r="W77" s="148"/>
      <c r="X77" s="149"/>
      <c r="Y77" s="149"/>
      <c r="Z77" s="149"/>
      <c r="AA77" s="149"/>
      <c r="AB77" s="149"/>
      <c r="AC77" s="150"/>
      <c r="AD77" s="148"/>
      <c r="AE77" s="149"/>
      <c r="AF77" s="149"/>
      <c r="AG77" s="149"/>
      <c r="AH77" s="149"/>
      <c r="AI77" s="149"/>
      <c r="AJ77" s="150"/>
      <c r="AK77" s="148"/>
      <c r="AL77" s="149"/>
      <c r="AM77" s="149"/>
      <c r="AN77" s="149"/>
      <c r="AO77" s="149"/>
      <c r="AP77" s="149"/>
      <c r="AQ77" s="150"/>
      <c r="AR77" s="148"/>
      <c r="AS77" s="149"/>
      <c r="AT77" s="150"/>
      <c r="AU77" s="878">
        <f t="shared" ref="AU77:AU112" si="4">IF($AZ$3="４週",SUM(P77:AQ77),IF($AZ$3="暦月",SUM(P77:AT77),""))</f>
        <v>0</v>
      </c>
      <c r="AV77" s="879"/>
      <c r="AW77" s="880">
        <f t="shared" ref="AW77:AW112" si="5">IF($AZ$3="４週",AU77/4,IF($AZ$3="暦月",AU77/($AZ$6/7),""))</f>
        <v>0</v>
      </c>
      <c r="AX77" s="881"/>
      <c r="AY77" s="848"/>
      <c r="AZ77" s="849"/>
      <c r="BA77" s="849"/>
      <c r="BB77" s="849"/>
      <c r="BC77" s="849"/>
      <c r="BD77" s="850"/>
    </row>
    <row r="78" spans="1:56" ht="39.950000000000003" customHeight="1" x14ac:dyDescent="0.15">
      <c r="A78" s="129"/>
      <c r="B78" s="147">
        <f t="shared" ref="B78:B112" si="6">B77+1</f>
        <v>66</v>
      </c>
      <c r="C78" s="868"/>
      <c r="D78" s="869"/>
      <c r="E78" s="870"/>
      <c r="F78" s="871"/>
      <c r="G78" s="872"/>
      <c r="H78" s="873"/>
      <c r="I78" s="873"/>
      <c r="J78" s="873"/>
      <c r="K78" s="874"/>
      <c r="L78" s="875"/>
      <c r="M78" s="876"/>
      <c r="N78" s="876"/>
      <c r="O78" s="877"/>
      <c r="P78" s="148"/>
      <c r="Q78" s="149"/>
      <c r="R78" s="149"/>
      <c r="S78" s="149"/>
      <c r="T78" s="149"/>
      <c r="U78" s="149"/>
      <c r="V78" s="150"/>
      <c r="W78" s="148"/>
      <c r="X78" s="149"/>
      <c r="Y78" s="149"/>
      <c r="Z78" s="149"/>
      <c r="AA78" s="149"/>
      <c r="AB78" s="149"/>
      <c r="AC78" s="150"/>
      <c r="AD78" s="148"/>
      <c r="AE78" s="149"/>
      <c r="AF78" s="149"/>
      <c r="AG78" s="149"/>
      <c r="AH78" s="149"/>
      <c r="AI78" s="149"/>
      <c r="AJ78" s="150"/>
      <c r="AK78" s="148"/>
      <c r="AL78" s="149"/>
      <c r="AM78" s="149"/>
      <c r="AN78" s="149"/>
      <c r="AO78" s="149"/>
      <c r="AP78" s="149"/>
      <c r="AQ78" s="150"/>
      <c r="AR78" s="148"/>
      <c r="AS78" s="149"/>
      <c r="AT78" s="150"/>
      <c r="AU78" s="878">
        <f t="shared" si="4"/>
        <v>0</v>
      </c>
      <c r="AV78" s="879"/>
      <c r="AW78" s="880">
        <f t="shared" si="5"/>
        <v>0</v>
      </c>
      <c r="AX78" s="881"/>
      <c r="AY78" s="848"/>
      <c r="AZ78" s="849"/>
      <c r="BA78" s="849"/>
      <c r="BB78" s="849"/>
      <c r="BC78" s="849"/>
      <c r="BD78" s="850"/>
    </row>
    <row r="79" spans="1:56" ht="39.950000000000003" customHeight="1" x14ac:dyDescent="0.15">
      <c r="A79" s="129"/>
      <c r="B79" s="147">
        <f t="shared" si="6"/>
        <v>67</v>
      </c>
      <c r="C79" s="868"/>
      <c r="D79" s="869"/>
      <c r="E79" s="870"/>
      <c r="F79" s="871"/>
      <c r="G79" s="872"/>
      <c r="H79" s="873"/>
      <c r="I79" s="873"/>
      <c r="J79" s="873"/>
      <c r="K79" s="874"/>
      <c r="L79" s="875"/>
      <c r="M79" s="876"/>
      <c r="N79" s="876"/>
      <c r="O79" s="877"/>
      <c r="P79" s="148"/>
      <c r="Q79" s="149"/>
      <c r="R79" s="149"/>
      <c r="S79" s="149"/>
      <c r="T79" s="149"/>
      <c r="U79" s="149"/>
      <c r="V79" s="150"/>
      <c r="W79" s="148"/>
      <c r="X79" s="149"/>
      <c r="Y79" s="149"/>
      <c r="Z79" s="149"/>
      <c r="AA79" s="149"/>
      <c r="AB79" s="149"/>
      <c r="AC79" s="150"/>
      <c r="AD79" s="148"/>
      <c r="AE79" s="149"/>
      <c r="AF79" s="149"/>
      <c r="AG79" s="149"/>
      <c r="AH79" s="149"/>
      <c r="AI79" s="149"/>
      <c r="AJ79" s="150"/>
      <c r="AK79" s="148"/>
      <c r="AL79" s="149"/>
      <c r="AM79" s="149"/>
      <c r="AN79" s="149"/>
      <c r="AO79" s="149"/>
      <c r="AP79" s="149"/>
      <c r="AQ79" s="150"/>
      <c r="AR79" s="148"/>
      <c r="AS79" s="149"/>
      <c r="AT79" s="150"/>
      <c r="AU79" s="878">
        <f t="shared" si="4"/>
        <v>0</v>
      </c>
      <c r="AV79" s="879"/>
      <c r="AW79" s="880">
        <f t="shared" si="5"/>
        <v>0</v>
      </c>
      <c r="AX79" s="881"/>
      <c r="AY79" s="848"/>
      <c r="AZ79" s="849"/>
      <c r="BA79" s="849"/>
      <c r="BB79" s="849"/>
      <c r="BC79" s="849"/>
      <c r="BD79" s="850"/>
    </row>
    <row r="80" spans="1:56" ht="39.950000000000003" customHeight="1" x14ac:dyDescent="0.15">
      <c r="A80" s="129"/>
      <c r="B80" s="147">
        <f t="shared" si="6"/>
        <v>68</v>
      </c>
      <c r="C80" s="868"/>
      <c r="D80" s="869"/>
      <c r="E80" s="870"/>
      <c r="F80" s="871"/>
      <c r="G80" s="872"/>
      <c r="H80" s="873"/>
      <c r="I80" s="873"/>
      <c r="J80" s="873"/>
      <c r="K80" s="874"/>
      <c r="L80" s="875"/>
      <c r="M80" s="876"/>
      <c r="N80" s="876"/>
      <c r="O80" s="877"/>
      <c r="P80" s="148"/>
      <c r="Q80" s="149"/>
      <c r="R80" s="149"/>
      <c r="S80" s="149"/>
      <c r="T80" s="149"/>
      <c r="U80" s="149"/>
      <c r="V80" s="150"/>
      <c r="W80" s="148"/>
      <c r="X80" s="149"/>
      <c r="Y80" s="149"/>
      <c r="Z80" s="149"/>
      <c r="AA80" s="149"/>
      <c r="AB80" s="149"/>
      <c r="AC80" s="150"/>
      <c r="AD80" s="148"/>
      <c r="AE80" s="149"/>
      <c r="AF80" s="149"/>
      <c r="AG80" s="149"/>
      <c r="AH80" s="149"/>
      <c r="AI80" s="149"/>
      <c r="AJ80" s="150"/>
      <c r="AK80" s="148"/>
      <c r="AL80" s="149"/>
      <c r="AM80" s="149"/>
      <c r="AN80" s="149"/>
      <c r="AO80" s="149"/>
      <c r="AP80" s="149"/>
      <c r="AQ80" s="150"/>
      <c r="AR80" s="148"/>
      <c r="AS80" s="149"/>
      <c r="AT80" s="150"/>
      <c r="AU80" s="878">
        <f t="shared" si="4"/>
        <v>0</v>
      </c>
      <c r="AV80" s="879"/>
      <c r="AW80" s="880">
        <f t="shared" si="5"/>
        <v>0</v>
      </c>
      <c r="AX80" s="881"/>
      <c r="AY80" s="848"/>
      <c r="AZ80" s="849"/>
      <c r="BA80" s="849"/>
      <c r="BB80" s="849"/>
      <c r="BC80" s="849"/>
      <c r="BD80" s="850"/>
    </row>
    <row r="81" spans="1:56" ht="39.950000000000003" customHeight="1" x14ac:dyDescent="0.15">
      <c r="A81" s="129"/>
      <c r="B81" s="147">
        <f t="shared" si="6"/>
        <v>69</v>
      </c>
      <c r="C81" s="868"/>
      <c r="D81" s="869"/>
      <c r="E81" s="870"/>
      <c r="F81" s="871"/>
      <c r="G81" s="872"/>
      <c r="H81" s="873"/>
      <c r="I81" s="873"/>
      <c r="J81" s="873"/>
      <c r="K81" s="874"/>
      <c r="L81" s="875"/>
      <c r="M81" s="876"/>
      <c r="N81" s="876"/>
      <c r="O81" s="877"/>
      <c r="P81" s="148"/>
      <c r="Q81" s="149"/>
      <c r="R81" s="149"/>
      <c r="S81" s="149"/>
      <c r="T81" s="149"/>
      <c r="U81" s="149"/>
      <c r="V81" s="150"/>
      <c r="W81" s="148"/>
      <c r="X81" s="149"/>
      <c r="Y81" s="149"/>
      <c r="Z81" s="149"/>
      <c r="AA81" s="149"/>
      <c r="AB81" s="149"/>
      <c r="AC81" s="150"/>
      <c r="AD81" s="148"/>
      <c r="AE81" s="149"/>
      <c r="AF81" s="149"/>
      <c r="AG81" s="149"/>
      <c r="AH81" s="149"/>
      <c r="AI81" s="149"/>
      <c r="AJ81" s="150"/>
      <c r="AK81" s="148"/>
      <c r="AL81" s="149"/>
      <c r="AM81" s="149"/>
      <c r="AN81" s="149"/>
      <c r="AO81" s="149"/>
      <c r="AP81" s="149"/>
      <c r="AQ81" s="150"/>
      <c r="AR81" s="148"/>
      <c r="AS81" s="149"/>
      <c r="AT81" s="150"/>
      <c r="AU81" s="878">
        <f t="shared" si="4"/>
        <v>0</v>
      </c>
      <c r="AV81" s="879"/>
      <c r="AW81" s="880">
        <f t="shared" si="5"/>
        <v>0</v>
      </c>
      <c r="AX81" s="881"/>
      <c r="AY81" s="848"/>
      <c r="AZ81" s="849"/>
      <c r="BA81" s="849"/>
      <c r="BB81" s="849"/>
      <c r="BC81" s="849"/>
      <c r="BD81" s="850"/>
    </row>
    <row r="82" spans="1:56" ht="39.950000000000003" customHeight="1" x14ac:dyDescent="0.15">
      <c r="A82" s="129"/>
      <c r="B82" s="147">
        <f t="shared" si="6"/>
        <v>70</v>
      </c>
      <c r="C82" s="868"/>
      <c r="D82" s="869"/>
      <c r="E82" s="870"/>
      <c r="F82" s="871"/>
      <c r="G82" s="872"/>
      <c r="H82" s="873"/>
      <c r="I82" s="873"/>
      <c r="J82" s="873"/>
      <c r="K82" s="874"/>
      <c r="L82" s="875"/>
      <c r="M82" s="876"/>
      <c r="N82" s="876"/>
      <c r="O82" s="877"/>
      <c r="P82" s="148"/>
      <c r="Q82" s="149"/>
      <c r="R82" s="149"/>
      <c r="S82" s="149"/>
      <c r="T82" s="149"/>
      <c r="U82" s="149"/>
      <c r="V82" s="150"/>
      <c r="W82" s="148"/>
      <c r="X82" s="149"/>
      <c r="Y82" s="149"/>
      <c r="Z82" s="149"/>
      <c r="AA82" s="149"/>
      <c r="AB82" s="149"/>
      <c r="AC82" s="150"/>
      <c r="AD82" s="148"/>
      <c r="AE82" s="149"/>
      <c r="AF82" s="149"/>
      <c r="AG82" s="149"/>
      <c r="AH82" s="149"/>
      <c r="AI82" s="149"/>
      <c r="AJ82" s="150"/>
      <c r="AK82" s="148"/>
      <c r="AL82" s="149"/>
      <c r="AM82" s="149"/>
      <c r="AN82" s="149"/>
      <c r="AO82" s="149"/>
      <c r="AP82" s="149"/>
      <c r="AQ82" s="150"/>
      <c r="AR82" s="148"/>
      <c r="AS82" s="149"/>
      <c r="AT82" s="150"/>
      <c r="AU82" s="878">
        <f t="shared" si="4"/>
        <v>0</v>
      </c>
      <c r="AV82" s="879"/>
      <c r="AW82" s="880">
        <f t="shared" si="5"/>
        <v>0</v>
      </c>
      <c r="AX82" s="881"/>
      <c r="AY82" s="848"/>
      <c r="AZ82" s="849"/>
      <c r="BA82" s="849"/>
      <c r="BB82" s="849"/>
      <c r="BC82" s="849"/>
      <c r="BD82" s="850"/>
    </row>
    <row r="83" spans="1:56" ht="39.950000000000003" customHeight="1" x14ac:dyDescent="0.15">
      <c r="A83" s="129"/>
      <c r="B83" s="147">
        <f t="shared" si="6"/>
        <v>71</v>
      </c>
      <c r="C83" s="868"/>
      <c r="D83" s="869"/>
      <c r="E83" s="870"/>
      <c r="F83" s="871"/>
      <c r="G83" s="872"/>
      <c r="H83" s="873"/>
      <c r="I83" s="873"/>
      <c r="J83" s="873"/>
      <c r="K83" s="874"/>
      <c r="L83" s="875"/>
      <c r="M83" s="876"/>
      <c r="N83" s="876"/>
      <c r="O83" s="877"/>
      <c r="P83" s="148"/>
      <c r="Q83" s="149"/>
      <c r="R83" s="149"/>
      <c r="S83" s="149"/>
      <c r="T83" s="149"/>
      <c r="U83" s="149"/>
      <c r="V83" s="150"/>
      <c r="W83" s="148"/>
      <c r="X83" s="149"/>
      <c r="Y83" s="149"/>
      <c r="Z83" s="149"/>
      <c r="AA83" s="149"/>
      <c r="AB83" s="149"/>
      <c r="AC83" s="150"/>
      <c r="AD83" s="148"/>
      <c r="AE83" s="149"/>
      <c r="AF83" s="149"/>
      <c r="AG83" s="149"/>
      <c r="AH83" s="149"/>
      <c r="AI83" s="149"/>
      <c r="AJ83" s="150"/>
      <c r="AK83" s="148"/>
      <c r="AL83" s="149"/>
      <c r="AM83" s="149"/>
      <c r="AN83" s="149"/>
      <c r="AO83" s="149"/>
      <c r="AP83" s="149"/>
      <c r="AQ83" s="150"/>
      <c r="AR83" s="148"/>
      <c r="AS83" s="149"/>
      <c r="AT83" s="150"/>
      <c r="AU83" s="878">
        <f t="shared" si="4"/>
        <v>0</v>
      </c>
      <c r="AV83" s="879"/>
      <c r="AW83" s="880">
        <f t="shared" si="5"/>
        <v>0</v>
      </c>
      <c r="AX83" s="881"/>
      <c r="AY83" s="848"/>
      <c r="AZ83" s="849"/>
      <c r="BA83" s="849"/>
      <c r="BB83" s="849"/>
      <c r="BC83" s="849"/>
      <c r="BD83" s="850"/>
    </row>
    <row r="84" spans="1:56" ht="39.950000000000003" customHeight="1" x14ac:dyDescent="0.15">
      <c r="A84" s="129"/>
      <c r="B84" s="147">
        <f t="shared" si="6"/>
        <v>72</v>
      </c>
      <c r="C84" s="868"/>
      <c r="D84" s="869"/>
      <c r="E84" s="870"/>
      <c r="F84" s="871"/>
      <c r="G84" s="872"/>
      <c r="H84" s="873"/>
      <c r="I84" s="873"/>
      <c r="J84" s="873"/>
      <c r="K84" s="874"/>
      <c r="L84" s="875"/>
      <c r="M84" s="876"/>
      <c r="N84" s="876"/>
      <c r="O84" s="877"/>
      <c r="P84" s="148"/>
      <c r="Q84" s="149"/>
      <c r="R84" s="149"/>
      <c r="S84" s="149"/>
      <c r="T84" s="149"/>
      <c r="U84" s="149"/>
      <c r="V84" s="150"/>
      <c r="W84" s="148"/>
      <c r="X84" s="149"/>
      <c r="Y84" s="149"/>
      <c r="Z84" s="149"/>
      <c r="AA84" s="149"/>
      <c r="AB84" s="149"/>
      <c r="AC84" s="150"/>
      <c r="AD84" s="148"/>
      <c r="AE84" s="149"/>
      <c r="AF84" s="149"/>
      <c r="AG84" s="149"/>
      <c r="AH84" s="149"/>
      <c r="AI84" s="149"/>
      <c r="AJ84" s="150"/>
      <c r="AK84" s="148"/>
      <c r="AL84" s="149"/>
      <c r="AM84" s="149"/>
      <c r="AN84" s="149"/>
      <c r="AO84" s="149"/>
      <c r="AP84" s="149"/>
      <c r="AQ84" s="150"/>
      <c r="AR84" s="148"/>
      <c r="AS84" s="149"/>
      <c r="AT84" s="150"/>
      <c r="AU84" s="878">
        <f t="shared" si="4"/>
        <v>0</v>
      </c>
      <c r="AV84" s="879"/>
      <c r="AW84" s="880">
        <f t="shared" si="5"/>
        <v>0</v>
      </c>
      <c r="AX84" s="881"/>
      <c r="AY84" s="848"/>
      <c r="AZ84" s="849"/>
      <c r="BA84" s="849"/>
      <c r="BB84" s="849"/>
      <c r="BC84" s="849"/>
      <c r="BD84" s="850"/>
    </row>
    <row r="85" spans="1:56" ht="39.950000000000003" customHeight="1" x14ac:dyDescent="0.15">
      <c r="A85" s="129"/>
      <c r="B85" s="147">
        <f t="shared" si="6"/>
        <v>73</v>
      </c>
      <c r="C85" s="868"/>
      <c r="D85" s="869"/>
      <c r="E85" s="870"/>
      <c r="F85" s="871"/>
      <c r="G85" s="872"/>
      <c r="H85" s="873"/>
      <c r="I85" s="873"/>
      <c r="J85" s="873"/>
      <c r="K85" s="874"/>
      <c r="L85" s="875"/>
      <c r="M85" s="876"/>
      <c r="N85" s="876"/>
      <c r="O85" s="877"/>
      <c r="P85" s="148"/>
      <c r="Q85" s="149"/>
      <c r="R85" s="149"/>
      <c r="S85" s="149"/>
      <c r="T85" s="149"/>
      <c r="U85" s="149"/>
      <c r="V85" s="150"/>
      <c r="W85" s="148"/>
      <c r="X85" s="149"/>
      <c r="Y85" s="149"/>
      <c r="Z85" s="149"/>
      <c r="AA85" s="149"/>
      <c r="AB85" s="149"/>
      <c r="AC85" s="150"/>
      <c r="AD85" s="148"/>
      <c r="AE85" s="149"/>
      <c r="AF85" s="149"/>
      <c r="AG85" s="149"/>
      <c r="AH85" s="149"/>
      <c r="AI85" s="149"/>
      <c r="AJ85" s="150"/>
      <c r="AK85" s="148"/>
      <c r="AL85" s="149"/>
      <c r="AM85" s="149"/>
      <c r="AN85" s="149"/>
      <c r="AO85" s="149"/>
      <c r="AP85" s="149"/>
      <c r="AQ85" s="150"/>
      <c r="AR85" s="148"/>
      <c r="AS85" s="149"/>
      <c r="AT85" s="150"/>
      <c r="AU85" s="878">
        <f t="shared" si="4"/>
        <v>0</v>
      </c>
      <c r="AV85" s="879"/>
      <c r="AW85" s="880">
        <f t="shared" si="5"/>
        <v>0</v>
      </c>
      <c r="AX85" s="881"/>
      <c r="AY85" s="848"/>
      <c r="AZ85" s="849"/>
      <c r="BA85" s="849"/>
      <c r="BB85" s="849"/>
      <c r="BC85" s="849"/>
      <c r="BD85" s="850"/>
    </row>
    <row r="86" spans="1:56" ht="39.950000000000003" customHeight="1" x14ac:dyDescent="0.15">
      <c r="A86" s="129"/>
      <c r="B86" s="147">
        <f t="shared" si="6"/>
        <v>74</v>
      </c>
      <c r="C86" s="868"/>
      <c r="D86" s="869"/>
      <c r="E86" s="870"/>
      <c r="F86" s="871"/>
      <c r="G86" s="872"/>
      <c r="H86" s="873"/>
      <c r="I86" s="873"/>
      <c r="J86" s="873"/>
      <c r="K86" s="874"/>
      <c r="L86" s="875"/>
      <c r="M86" s="876"/>
      <c r="N86" s="876"/>
      <c r="O86" s="877"/>
      <c r="P86" s="148"/>
      <c r="Q86" s="149"/>
      <c r="R86" s="149"/>
      <c r="S86" s="149"/>
      <c r="T86" s="149"/>
      <c r="U86" s="149"/>
      <c r="V86" s="150"/>
      <c r="W86" s="148"/>
      <c r="X86" s="149"/>
      <c r="Y86" s="149"/>
      <c r="Z86" s="149"/>
      <c r="AA86" s="149"/>
      <c r="AB86" s="149"/>
      <c r="AC86" s="150"/>
      <c r="AD86" s="148"/>
      <c r="AE86" s="149"/>
      <c r="AF86" s="149"/>
      <c r="AG86" s="149"/>
      <c r="AH86" s="149"/>
      <c r="AI86" s="149"/>
      <c r="AJ86" s="150"/>
      <c r="AK86" s="148"/>
      <c r="AL86" s="149"/>
      <c r="AM86" s="149"/>
      <c r="AN86" s="149"/>
      <c r="AO86" s="149"/>
      <c r="AP86" s="149"/>
      <c r="AQ86" s="150"/>
      <c r="AR86" s="148"/>
      <c r="AS86" s="149"/>
      <c r="AT86" s="150"/>
      <c r="AU86" s="878">
        <f t="shared" si="4"/>
        <v>0</v>
      </c>
      <c r="AV86" s="879"/>
      <c r="AW86" s="880">
        <f t="shared" si="5"/>
        <v>0</v>
      </c>
      <c r="AX86" s="881"/>
      <c r="AY86" s="848"/>
      <c r="AZ86" s="849"/>
      <c r="BA86" s="849"/>
      <c r="BB86" s="849"/>
      <c r="BC86" s="849"/>
      <c r="BD86" s="850"/>
    </row>
    <row r="87" spans="1:56" ht="39.950000000000003" customHeight="1" x14ac:dyDescent="0.15">
      <c r="A87" s="129"/>
      <c r="B87" s="147">
        <f t="shared" si="6"/>
        <v>75</v>
      </c>
      <c r="C87" s="868"/>
      <c r="D87" s="869"/>
      <c r="E87" s="870"/>
      <c r="F87" s="871"/>
      <c r="G87" s="872"/>
      <c r="H87" s="873"/>
      <c r="I87" s="873"/>
      <c r="J87" s="873"/>
      <c r="K87" s="874"/>
      <c r="L87" s="875"/>
      <c r="M87" s="876"/>
      <c r="N87" s="876"/>
      <c r="O87" s="877"/>
      <c r="P87" s="148"/>
      <c r="Q87" s="149"/>
      <c r="R87" s="149"/>
      <c r="S87" s="149"/>
      <c r="T87" s="149"/>
      <c r="U87" s="149"/>
      <c r="V87" s="150"/>
      <c r="W87" s="148"/>
      <c r="X87" s="149"/>
      <c r="Y87" s="149"/>
      <c r="Z87" s="149"/>
      <c r="AA87" s="149"/>
      <c r="AB87" s="149"/>
      <c r="AC87" s="150"/>
      <c r="AD87" s="148"/>
      <c r="AE87" s="149"/>
      <c r="AF87" s="149"/>
      <c r="AG87" s="149"/>
      <c r="AH87" s="149"/>
      <c r="AI87" s="149"/>
      <c r="AJ87" s="150"/>
      <c r="AK87" s="148"/>
      <c r="AL87" s="149"/>
      <c r="AM87" s="149"/>
      <c r="AN87" s="149"/>
      <c r="AO87" s="149"/>
      <c r="AP87" s="149"/>
      <c r="AQ87" s="150"/>
      <c r="AR87" s="148"/>
      <c r="AS87" s="149"/>
      <c r="AT87" s="150"/>
      <c r="AU87" s="878">
        <f t="shared" si="4"/>
        <v>0</v>
      </c>
      <c r="AV87" s="879"/>
      <c r="AW87" s="880">
        <f t="shared" si="5"/>
        <v>0</v>
      </c>
      <c r="AX87" s="881"/>
      <c r="AY87" s="848"/>
      <c r="AZ87" s="849"/>
      <c r="BA87" s="849"/>
      <c r="BB87" s="849"/>
      <c r="BC87" s="849"/>
      <c r="BD87" s="850"/>
    </row>
    <row r="88" spans="1:56" ht="39.950000000000003" customHeight="1" x14ac:dyDescent="0.15">
      <c r="A88" s="129"/>
      <c r="B88" s="147">
        <f t="shared" si="6"/>
        <v>76</v>
      </c>
      <c r="C88" s="868"/>
      <c r="D88" s="869"/>
      <c r="E88" s="870"/>
      <c r="F88" s="871"/>
      <c r="G88" s="872"/>
      <c r="H88" s="873"/>
      <c r="I88" s="873"/>
      <c r="J88" s="873"/>
      <c r="K88" s="874"/>
      <c r="L88" s="875"/>
      <c r="M88" s="876"/>
      <c r="N88" s="876"/>
      <c r="O88" s="877"/>
      <c r="P88" s="148"/>
      <c r="Q88" s="149"/>
      <c r="R88" s="149"/>
      <c r="S88" s="149"/>
      <c r="T88" s="149"/>
      <c r="U88" s="149"/>
      <c r="V88" s="150"/>
      <c r="W88" s="148"/>
      <c r="X88" s="149"/>
      <c r="Y88" s="149"/>
      <c r="Z88" s="149"/>
      <c r="AA88" s="149"/>
      <c r="AB88" s="149"/>
      <c r="AC88" s="150"/>
      <c r="AD88" s="148"/>
      <c r="AE88" s="149"/>
      <c r="AF88" s="149"/>
      <c r="AG88" s="149"/>
      <c r="AH88" s="149"/>
      <c r="AI88" s="149"/>
      <c r="AJ88" s="150"/>
      <c r="AK88" s="148"/>
      <c r="AL88" s="149"/>
      <c r="AM88" s="149"/>
      <c r="AN88" s="149"/>
      <c r="AO88" s="149"/>
      <c r="AP88" s="149"/>
      <c r="AQ88" s="150"/>
      <c r="AR88" s="148"/>
      <c r="AS88" s="149"/>
      <c r="AT88" s="150"/>
      <c r="AU88" s="878">
        <f t="shared" si="4"/>
        <v>0</v>
      </c>
      <c r="AV88" s="879"/>
      <c r="AW88" s="880">
        <f t="shared" si="5"/>
        <v>0</v>
      </c>
      <c r="AX88" s="881"/>
      <c r="AY88" s="848"/>
      <c r="AZ88" s="849"/>
      <c r="BA88" s="849"/>
      <c r="BB88" s="849"/>
      <c r="BC88" s="849"/>
      <c r="BD88" s="850"/>
    </row>
    <row r="89" spans="1:56" ht="39.950000000000003" customHeight="1" x14ac:dyDescent="0.15">
      <c r="A89" s="129"/>
      <c r="B89" s="147">
        <f t="shared" si="6"/>
        <v>77</v>
      </c>
      <c r="C89" s="868"/>
      <c r="D89" s="869"/>
      <c r="E89" s="870"/>
      <c r="F89" s="871"/>
      <c r="G89" s="872"/>
      <c r="H89" s="873"/>
      <c r="I89" s="873"/>
      <c r="J89" s="873"/>
      <c r="K89" s="874"/>
      <c r="L89" s="875"/>
      <c r="M89" s="876"/>
      <c r="N89" s="876"/>
      <c r="O89" s="877"/>
      <c r="P89" s="148"/>
      <c r="Q89" s="149"/>
      <c r="R89" s="149"/>
      <c r="S89" s="149"/>
      <c r="T89" s="149"/>
      <c r="U89" s="149"/>
      <c r="V89" s="150"/>
      <c r="W89" s="148"/>
      <c r="X89" s="149"/>
      <c r="Y89" s="149"/>
      <c r="Z89" s="149"/>
      <c r="AA89" s="149"/>
      <c r="AB89" s="149"/>
      <c r="AC89" s="150"/>
      <c r="AD89" s="148"/>
      <c r="AE89" s="149"/>
      <c r="AF89" s="149"/>
      <c r="AG89" s="149"/>
      <c r="AH89" s="149"/>
      <c r="AI89" s="149"/>
      <c r="AJ89" s="150"/>
      <c r="AK89" s="148"/>
      <c r="AL89" s="149"/>
      <c r="AM89" s="149"/>
      <c r="AN89" s="149"/>
      <c r="AO89" s="149"/>
      <c r="AP89" s="149"/>
      <c r="AQ89" s="150"/>
      <c r="AR89" s="148"/>
      <c r="AS89" s="149"/>
      <c r="AT89" s="150"/>
      <c r="AU89" s="878">
        <f t="shared" si="4"/>
        <v>0</v>
      </c>
      <c r="AV89" s="879"/>
      <c r="AW89" s="880">
        <f t="shared" si="5"/>
        <v>0</v>
      </c>
      <c r="AX89" s="881"/>
      <c r="AY89" s="848"/>
      <c r="AZ89" s="849"/>
      <c r="BA89" s="849"/>
      <c r="BB89" s="849"/>
      <c r="BC89" s="849"/>
      <c r="BD89" s="850"/>
    </row>
    <row r="90" spans="1:56" ht="39.950000000000003" customHeight="1" x14ac:dyDescent="0.15">
      <c r="A90" s="129"/>
      <c r="B90" s="147">
        <f t="shared" si="6"/>
        <v>78</v>
      </c>
      <c r="C90" s="868"/>
      <c r="D90" s="869"/>
      <c r="E90" s="870"/>
      <c r="F90" s="871"/>
      <c r="G90" s="872"/>
      <c r="H90" s="873"/>
      <c r="I90" s="873"/>
      <c r="J90" s="873"/>
      <c r="K90" s="874"/>
      <c r="L90" s="875"/>
      <c r="M90" s="876"/>
      <c r="N90" s="876"/>
      <c r="O90" s="877"/>
      <c r="P90" s="148"/>
      <c r="Q90" s="149"/>
      <c r="R90" s="149"/>
      <c r="S90" s="149"/>
      <c r="T90" s="149"/>
      <c r="U90" s="149"/>
      <c r="V90" s="150"/>
      <c r="W90" s="148"/>
      <c r="X90" s="149"/>
      <c r="Y90" s="149"/>
      <c r="Z90" s="149"/>
      <c r="AA90" s="149"/>
      <c r="AB90" s="149"/>
      <c r="AC90" s="150"/>
      <c r="AD90" s="148"/>
      <c r="AE90" s="149"/>
      <c r="AF90" s="149"/>
      <c r="AG90" s="149"/>
      <c r="AH90" s="149"/>
      <c r="AI90" s="149"/>
      <c r="AJ90" s="150"/>
      <c r="AK90" s="148"/>
      <c r="AL90" s="149"/>
      <c r="AM90" s="149"/>
      <c r="AN90" s="149"/>
      <c r="AO90" s="149"/>
      <c r="AP90" s="149"/>
      <c r="AQ90" s="150"/>
      <c r="AR90" s="148"/>
      <c r="AS90" s="149"/>
      <c r="AT90" s="150"/>
      <c r="AU90" s="878">
        <f t="shared" si="4"/>
        <v>0</v>
      </c>
      <c r="AV90" s="879"/>
      <c r="AW90" s="880">
        <f t="shared" si="5"/>
        <v>0</v>
      </c>
      <c r="AX90" s="881"/>
      <c r="AY90" s="848"/>
      <c r="AZ90" s="849"/>
      <c r="BA90" s="849"/>
      <c r="BB90" s="849"/>
      <c r="BC90" s="849"/>
      <c r="BD90" s="850"/>
    </row>
    <row r="91" spans="1:56" ht="39.950000000000003" customHeight="1" x14ac:dyDescent="0.15">
      <c r="A91" s="129"/>
      <c r="B91" s="147">
        <f t="shared" si="6"/>
        <v>79</v>
      </c>
      <c r="C91" s="868"/>
      <c r="D91" s="869"/>
      <c r="E91" s="870"/>
      <c r="F91" s="871"/>
      <c r="G91" s="872"/>
      <c r="H91" s="873"/>
      <c r="I91" s="873"/>
      <c r="J91" s="873"/>
      <c r="K91" s="874"/>
      <c r="L91" s="875"/>
      <c r="M91" s="876"/>
      <c r="N91" s="876"/>
      <c r="O91" s="877"/>
      <c r="P91" s="148"/>
      <c r="Q91" s="149"/>
      <c r="R91" s="149"/>
      <c r="S91" s="149"/>
      <c r="T91" s="149"/>
      <c r="U91" s="149"/>
      <c r="V91" s="150"/>
      <c r="W91" s="148"/>
      <c r="X91" s="149"/>
      <c r="Y91" s="149"/>
      <c r="Z91" s="149"/>
      <c r="AA91" s="149"/>
      <c r="AB91" s="149"/>
      <c r="AC91" s="150"/>
      <c r="AD91" s="148"/>
      <c r="AE91" s="149"/>
      <c r="AF91" s="149"/>
      <c r="AG91" s="149"/>
      <c r="AH91" s="149"/>
      <c r="AI91" s="149"/>
      <c r="AJ91" s="150"/>
      <c r="AK91" s="148"/>
      <c r="AL91" s="149"/>
      <c r="AM91" s="149"/>
      <c r="AN91" s="149"/>
      <c r="AO91" s="149"/>
      <c r="AP91" s="149"/>
      <c r="AQ91" s="150"/>
      <c r="AR91" s="148"/>
      <c r="AS91" s="149"/>
      <c r="AT91" s="150"/>
      <c r="AU91" s="878">
        <f t="shared" si="4"/>
        <v>0</v>
      </c>
      <c r="AV91" s="879"/>
      <c r="AW91" s="880">
        <f t="shared" si="5"/>
        <v>0</v>
      </c>
      <c r="AX91" s="881"/>
      <c r="AY91" s="848"/>
      <c r="AZ91" s="849"/>
      <c r="BA91" s="849"/>
      <c r="BB91" s="849"/>
      <c r="BC91" s="849"/>
      <c r="BD91" s="850"/>
    </row>
    <row r="92" spans="1:56" ht="39.950000000000003" customHeight="1" x14ac:dyDescent="0.15">
      <c r="A92" s="129"/>
      <c r="B92" s="147">
        <f t="shared" si="6"/>
        <v>80</v>
      </c>
      <c r="C92" s="868"/>
      <c r="D92" s="869"/>
      <c r="E92" s="870"/>
      <c r="F92" s="871"/>
      <c r="G92" s="872"/>
      <c r="H92" s="873"/>
      <c r="I92" s="873"/>
      <c r="J92" s="873"/>
      <c r="K92" s="874"/>
      <c r="L92" s="875"/>
      <c r="M92" s="876"/>
      <c r="N92" s="876"/>
      <c r="O92" s="877"/>
      <c r="P92" s="148"/>
      <c r="Q92" s="149"/>
      <c r="R92" s="149"/>
      <c r="S92" s="149"/>
      <c r="T92" s="149"/>
      <c r="U92" s="149"/>
      <c r="V92" s="150"/>
      <c r="W92" s="148"/>
      <c r="X92" s="149"/>
      <c r="Y92" s="149"/>
      <c r="Z92" s="149"/>
      <c r="AA92" s="149"/>
      <c r="AB92" s="149"/>
      <c r="AC92" s="150"/>
      <c r="AD92" s="148"/>
      <c r="AE92" s="149"/>
      <c r="AF92" s="149"/>
      <c r="AG92" s="149"/>
      <c r="AH92" s="149"/>
      <c r="AI92" s="149"/>
      <c r="AJ92" s="150"/>
      <c r="AK92" s="148"/>
      <c r="AL92" s="149"/>
      <c r="AM92" s="149"/>
      <c r="AN92" s="149"/>
      <c r="AO92" s="149"/>
      <c r="AP92" s="149"/>
      <c r="AQ92" s="150"/>
      <c r="AR92" s="148"/>
      <c r="AS92" s="149"/>
      <c r="AT92" s="150"/>
      <c r="AU92" s="878">
        <f t="shared" si="4"/>
        <v>0</v>
      </c>
      <c r="AV92" s="879"/>
      <c r="AW92" s="880">
        <f t="shared" si="5"/>
        <v>0</v>
      </c>
      <c r="AX92" s="881"/>
      <c r="AY92" s="848"/>
      <c r="AZ92" s="849"/>
      <c r="BA92" s="849"/>
      <c r="BB92" s="849"/>
      <c r="BC92" s="849"/>
      <c r="BD92" s="850"/>
    </row>
    <row r="93" spans="1:56" ht="39.950000000000003" customHeight="1" x14ac:dyDescent="0.15">
      <c r="A93" s="129"/>
      <c r="B93" s="147">
        <f t="shared" si="6"/>
        <v>81</v>
      </c>
      <c r="C93" s="868"/>
      <c r="D93" s="869"/>
      <c r="E93" s="870"/>
      <c r="F93" s="871"/>
      <c r="G93" s="872"/>
      <c r="H93" s="873"/>
      <c r="I93" s="873"/>
      <c r="J93" s="873"/>
      <c r="K93" s="874"/>
      <c r="L93" s="875"/>
      <c r="M93" s="876"/>
      <c r="N93" s="876"/>
      <c r="O93" s="877"/>
      <c r="P93" s="148"/>
      <c r="Q93" s="149"/>
      <c r="R93" s="149"/>
      <c r="S93" s="149"/>
      <c r="T93" s="149"/>
      <c r="U93" s="149"/>
      <c r="V93" s="150"/>
      <c r="W93" s="148"/>
      <c r="X93" s="149"/>
      <c r="Y93" s="149"/>
      <c r="Z93" s="149"/>
      <c r="AA93" s="149"/>
      <c r="AB93" s="149"/>
      <c r="AC93" s="150"/>
      <c r="AD93" s="148"/>
      <c r="AE93" s="149"/>
      <c r="AF93" s="149"/>
      <c r="AG93" s="149"/>
      <c r="AH93" s="149"/>
      <c r="AI93" s="149"/>
      <c r="AJ93" s="150"/>
      <c r="AK93" s="148"/>
      <c r="AL93" s="149"/>
      <c r="AM93" s="149"/>
      <c r="AN93" s="149"/>
      <c r="AO93" s="149"/>
      <c r="AP93" s="149"/>
      <c r="AQ93" s="150"/>
      <c r="AR93" s="148"/>
      <c r="AS93" s="149"/>
      <c r="AT93" s="150"/>
      <c r="AU93" s="878">
        <f t="shared" si="4"/>
        <v>0</v>
      </c>
      <c r="AV93" s="879"/>
      <c r="AW93" s="880">
        <f t="shared" si="5"/>
        <v>0</v>
      </c>
      <c r="AX93" s="881"/>
      <c r="AY93" s="848"/>
      <c r="AZ93" s="849"/>
      <c r="BA93" s="849"/>
      <c r="BB93" s="849"/>
      <c r="BC93" s="849"/>
      <c r="BD93" s="850"/>
    </row>
    <row r="94" spans="1:56" ht="39.950000000000003" customHeight="1" x14ac:dyDescent="0.15">
      <c r="A94" s="129"/>
      <c r="B94" s="147">
        <f t="shared" si="6"/>
        <v>82</v>
      </c>
      <c r="C94" s="868"/>
      <c r="D94" s="869"/>
      <c r="E94" s="870"/>
      <c r="F94" s="871"/>
      <c r="G94" s="872"/>
      <c r="H94" s="873"/>
      <c r="I94" s="873"/>
      <c r="J94" s="873"/>
      <c r="K94" s="874"/>
      <c r="L94" s="875"/>
      <c r="M94" s="876"/>
      <c r="N94" s="876"/>
      <c r="O94" s="877"/>
      <c r="P94" s="148"/>
      <c r="Q94" s="149"/>
      <c r="R94" s="149"/>
      <c r="S94" s="149"/>
      <c r="T94" s="149"/>
      <c r="U94" s="149"/>
      <c r="V94" s="150"/>
      <c r="W94" s="148"/>
      <c r="X94" s="149"/>
      <c r="Y94" s="149"/>
      <c r="Z94" s="149"/>
      <c r="AA94" s="149"/>
      <c r="AB94" s="149"/>
      <c r="AC94" s="150"/>
      <c r="AD94" s="148"/>
      <c r="AE94" s="149"/>
      <c r="AF94" s="149"/>
      <c r="AG94" s="149"/>
      <c r="AH94" s="149"/>
      <c r="AI94" s="149"/>
      <c r="AJ94" s="150"/>
      <c r="AK94" s="148"/>
      <c r="AL94" s="149"/>
      <c r="AM94" s="149"/>
      <c r="AN94" s="149"/>
      <c r="AO94" s="149"/>
      <c r="AP94" s="149"/>
      <c r="AQ94" s="150"/>
      <c r="AR94" s="148"/>
      <c r="AS94" s="149"/>
      <c r="AT94" s="150"/>
      <c r="AU94" s="878">
        <f t="shared" si="4"/>
        <v>0</v>
      </c>
      <c r="AV94" s="879"/>
      <c r="AW94" s="880">
        <f t="shared" si="5"/>
        <v>0</v>
      </c>
      <c r="AX94" s="881"/>
      <c r="AY94" s="848"/>
      <c r="AZ94" s="849"/>
      <c r="BA94" s="849"/>
      <c r="BB94" s="849"/>
      <c r="BC94" s="849"/>
      <c r="BD94" s="850"/>
    </row>
    <row r="95" spans="1:56" ht="39.950000000000003" customHeight="1" x14ac:dyDescent="0.15">
      <c r="A95" s="129"/>
      <c r="B95" s="147">
        <f t="shared" si="6"/>
        <v>83</v>
      </c>
      <c r="C95" s="868"/>
      <c r="D95" s="869"/>
      <c r="E95" s="870"/>
      <c r="F95" s="871"/>
      <c r="G95" s="872"/>
      <c r="H95" s="873"/>
      <c r="I95" s="873"/>
      <c r="J95" s="873"/>
      <c r="K95" s="874"/>
      <c r="L95" s="875"/>
      <c r="M95" s="876"/>
      <c r="N95" s="876"/>
      <c r="O95" s="877"/>
      <c r="P95" s="148"/>
      <c r="Q95" s="149"/>
      <c r="R95" s="149"/>
      <c r="S95" s="149"/>
      <c r="T95" s="149"/>
      <c r="U95" s="149"/>
      <c r="V95" s="150"/>
      <c r="W95" s="148"/>
      <c r="X95" s="149"/>
      <c r="Y95" s="149"/>
      <c r="Z95" s="149"/>
      <c r="AA95" s="149"/>
      <c r="AB95" s="149"/>
      <c r="AC95" s="150"/>
      <c r="AD95" s="148"/>
      <c r="AE95" s="149"/>
      <c r="AF95" s="149"/>
      <c r="AG95" s="149"/>
      <c r="AH95" s="149"/>
      <c r="AI95" s="149"/>
      <c r="AJ95" s="150"/>
      <c r="AK95" s="148"/>
      <c r="AL95" s="149"/>
      <c r="AM95" s="149"/>
      <c r="AN95" s="149"/>
      <c r="AO95" s="149"/>
      <c r="AP95" s="149"/>
      <c r="AQ95" s="150"/>
      <c r="AR95" s="148"/>
      <c r="AS95" s="149"/>
      <c r="AT95" s="150"/>
      <c r="AU95" s="878">
        <f t="shared" si="4"/>
        <v>0</v>
      </c>
      <c r="AV95" s="879"/>
      <c r="AW95" s="880">
        <f t="shared" si="5"/>
        <v>0</v>
      </c>
      <c r="AX95" s="881"/>
      <c r="AY95" s="848"/>
      <c r="AZ95" s="849"/>
      <c r="BA95" s="849"/>
      <c r="BB95" s="849"/>
      <c r="BC95" s="849"/>
      <c r="BD95" s="850"/>
    </row>
    <row r="96" spans="1:56" ht="39.950000000000003" customHeight="1" x14ac:dyDescent="0.15">
      <c r="A96" s="129"/>
      <c r="B96" s="147">
        <f t="shared" si="6"/>
        <v>84</v>
      </c>
      <c r="C96" s="868"/>
      <c r="D96" s="869"/>
      <c r="E96" s="870"/>
      <c r="F96" s="871"/>
      <c r="G96" s="872"/>
      <c r="H96" s="873"/>
      <c r="I96" s="873"/>
      <c r="J96" s="873"/>
      <c r="K96" s="874"/>
      <c r="L96" s="875"/>
      <c r="M96" s="876"/>
      <c r="N96" s="876"/>
      <c r="O96" s="877"/>
      <c r="P96" s="182"/>
      <c r="Q96" s="183"/>
      <c r="R96" s="183"/>
      <c r="S96" s="183"/>
      <c r="T96" s="183"/>
      <c r="U96" s="183"/>
      <c r="V96" s="184"/>
      <c r="W96" s="182"/>
      <c r="X96" s="183"/>
      <c r="Y96" s="183"/>
      <c r="Z96" s="183"/>
      <c r="AA96" s="183"/>
      <c r="AB96" s="183"/>
      <c r="AC96" s="184"/>
      <c r="AD96" s="182"/>
      <c r="AE96" s="183"/>
      <c r="AF96" s="183"/>
      <c r="AG96" s="183"/>
      <c r="AH96" s="183"/>
      <c r="AI96" s="183"/>
      <c r="AJ96" s="184"/>
      <c r="AK96" s="182"/>
      <c r="AL96" s="183"/>
      <c r="AM96" s="183"/>
      <c r="AN96" s="183"/>
      <c r="AO96" s="183"/>
      <c r="AP96" s="183"/>
      <c r="AQ96" s="184"/>
      <c r="AR96" s="182"/>
      <c r="AS96" s="183"/>
      <c r="AT96" s="184"/>
      <c r="AU96" s="878">
        <f t="shared" si="4"/>
        <v>0</v>
      </c>
      <c r="AV96" s="879"/>
      <c r="AW96" s="880">
        <f t="shared" si="5"/>
        <v>0</v>
      </c>
      <c r="AX96" s="881"/>
      <c r="AY96" s="848"/>
      <c r="AZ96" s="849"/>
      <c r="BA96" s="849"/>
      <c r="BB96" s="849"/>
      <c r="BC96" s="849"/>
      <c r="BD96" s="850"/>
    </row>
    <row r="97" spans="1:56" ht="39.950000000000003" customHeight="1" x14ac:dyDescent="0.15">
      <c r="A97" s="129"/>
      <c r="B97" s="147">
        <f t="shared" si="6"/>
        <v>85</v>
      </c>
      <c r="C97" s="868"/>
      <c r="D97" s="869"/>
      <c r="E97" s="870"/>
      <c r="F97" s="871"/>
      <c r="G97" s="872"/>
      <c r="H97" s="873"/>
      <c r="I97" s="873"/>
      <c r="J97" s="873"/>
      <c r="K97" s="874"/>
      <c r="L97" s="875"/>
      <c r="M97" s="876"/>
      <c r="N97" s="876"/>
      <c r="O97" s="877"/>
      <c r="P97" s="148"/>
      <c r="Q97" s="149"/>
      <c r="R97" s="149"/>
      <c r="S97" s="149"/>
      <c r="T97" s="149"/>
      <c r="U97" s="149"/>
      <c r="V97" s="150"/>
      <c r="W97" s="148"/>
      <c r="X97" s="149"/>
      <c r="Y97" s="149"/>
      <c r="Z97" s="149"/>
      <c r="AA97" s="149"/>
      <c r="AB97" s="149"/>
      <c r="AC97" s="150"/>
      <c r="AD97" s="148"/>
      <c r="AE97" s="149"/>
      <c r="AF97" s="149"/>
      <c r="AG97" s="149"/>
      <c r="AH97" s="149"/>
      <c r="AI97" s="149"/>
      <c r="AJ97" s="150"/>
      <c r="AK97" s="148"/>
      <c r="AL97" s="149"/>
      <c r="AM97" s="149"/>
      <c r="AN97" s="149"/>
      <c r="AO97" s="149"/>
      <c r="AP97" s="149"/>
      <c r="AQ97" s="150"/>
      <c r="AR97" s="148"/>
      <c r="AS97" s="149"/>
      <c r="AT97" s="150"/>
      <c r="AU97" s="878">
        <f t="shared" si="4"/>
        <v>0</v>
      </c>
      <c r="AV97" s="879"/>
      <c r="AW97" s="880">
        <f t="shared" si="5"/>
        <v>0</v>
      </c>
      <c r="AX97" s="881"/>
      <c r="AY97" s="848"/>
      <c r="AZ97" s="849"/>
      <c r="BA97" s="849"/>
      <c r="BB97" s="849"/>
      <c r="BC97" s="849"/>
      <c r="BD97" s="850"/>
    </row>
    <row r="98" spans="1:56" ht="39.950000000000003" customHeight="1" x14ac:dyDescent="0.15">
      <c r="A98" s="129"/>
      <c r="B98" s="147">
        <f t="shared" si="6"/>
        <v>86</v>
      </c>
      <c r="C98" s="868"/>
      <c r="D98" s="869"/>
      <c r="E98" s="870"/>
      <c r="F98" s="871"/>
      <c r="G98" s="872"/>
      <c r="H98" s="873"/>
      <c r="I98" s="873"/>
      <c r="J98" s="873"/>
      <c r="K98" s="874"/>
      <c r="L98" s="875"/>
      <c r="M98" s="876"/>
      <c r="N98" s="876"/>
      <c r="O98" s="877"/>
      <c r="P98" s="148"/>
      <c r="Q98" s="149"/>
      <c r="R98" s="149"/>
      <c r="S98" s="149"/>
      <c r="T98" s="149"/>
      <c r="U98" s="149"/>
      <c r="V98" s="150"/>
      <c r="W98" s="148"/>
      <c r="X98" s="149"/>
      <c r="Y98" s="149"/>
      <c r="Z98" s="149"/>
      <c r="AA98" s="149"/>
      <c r="AB98" s="149"/>
      <c r="AC98" s="150"/>
      <c r="AD98" s="148"/>
      <c r="AE98" s="149"/>
      <c r="AF98" s="149"/>
      <c r="AG98" s="149"/>
      <c r="AH98" s="149"/>
      <c r="AI98" s="149"/>
      <c r="AJ98" s="150"/>
      <c r="AK98" s="148"/>
      <c r="AL98" s="149"/>
      <c r="AM98" s="149"/>
      <c r="AN98" s="149"/>
      <c r="AO98" s="149"/>
      <c r="AP98" s="149"/>
      <c r="AQ98" s="150"/>
      <c r="AR98" s="148"/>
      <c r="AS98" s="149"/>
      <c r="AT98" s="150"/>
      <c r="AU98" s="878">
        <f t="shared" si="4"/>
        <v>0</v>
      </c>
      <c r="AV98" s="879"/>
      <c r="AW98" s="880">
        <f t="shared" si="5"/>
        <v>0</v>
      </c>
      <c r="AX98" s="881"/>
      <c r="AY98" s="848"/>
      <c r="AZ98" s="849"/>
      <c r="BA98" s="849"/>
      <c r="BB98" s="849"/>
      <c r="BC98" s="849"/>
      <c r="BD98" s="850"/>
    </row>
    <row r="99" spans="1:56" ht="39.950000000000003" customHeight="1" x14ac:dyDescent="0.15">
      <c r="A99" s="129"/>
      <c r="B99" s="147">
        <f t="shared" si="6"/>
        <v>87</v>
      </c>
      <c r="C99" s="868"/>
      <c r="D99" s="869"/>
      <c r="E99" s="870"/>
      <c r="F99" s="871"/>
      <c r="G99" s="872"/>
      <c r="H99" s="873"/>
      <c r="I99" s="873"/>
      <c r="J99" s="873"/>
      <c r="K99" s="874"/>
      <c r="L99" s="875"/>
      <c r="M99" s="876"/>
      <c r="N99" s="876"/>
      <c r="O99" s="877"/>
      <c r="P99" s="148"/>
      <c r="Q99" s="149"/>
      <c r="R99" s="149"/>
      <c r="S99" s="149"/>
      <c r="T99" s="149"/>
      <c r="U99" s="149"/>
      <c r="V99" s="150"/>
      <c r="W99" s="148"/>
      <c r="X99" s="149"/>
      <c r="Y99" s="149"/>
      <c r="Z99" s="149"/>
      <c r="AA99" s="149"/>
      <c r="AB99" s="149"/>
      <c r="AC99" s="150"/>
      <c r="AD99" s="148"/>
      <c r="AE99" s="149"/>
      <c r="AF99" s="149"/>
      <c r="AG99" s="149"/>
      <c r="AH99" s="149"/>
      <c r="AI99" s="149"/>
      <c r="AJ99" s="150"/>
      <c r="AK99" s="148"/>
      <c r="AL99" s="149"/>
      <c r="AM99" s="149"/>
      <c r="AN99" s="149"/>
      <c r="AO99" s="149"/>
      <c r="AP99" s="149"/>
      <c r="AQ99" s="150"/>
      <c r="AR99" s="148"/>
      <c r="AS99" s="149"/>
      <c r="AT99" s="150"/>
      <c r="AU99" s="878">
        <f t="shared" si="4"/>
        <v>0</v>
      </c>
      <c r="AV99" s="879"/>
      <c r="AW99" s="880">
        <f t="shared" si="5"/>
        <v>0</v>
      </c>
      <c r="AX99" s="881"/>
      <c r="AY99" s="848"/>
      <c r="AZ99" s="849"/>
      <c r="BA99" s="849"/>
      <c r="BB99" s="849"/>
      <c r="BC99" s="849"/>
      <c r="BD99" s="850"/>
    </row>
    <row r="100" spans="1:56" ht="39.950000000000003" customHeight="1" x14ac:dyDescent="0.15">
      <c r="A100" s="129"/>
      <c r="B100" s="147">
        <f t="shared" si="6"/>
        <v>88</v>
      </c>
      <c r="C100" s="868"/>
      <c r="D100" s="869"/>
      <c r="E100" s="870"/>
      <c r="F100" s="871"/>
      <c r="G100" s="872"/>
      <c r="H100" s="873"/>
      <c r="I100" s="873"/>
      <c r="J100" s="873"/>
      <c r="K100" s="874"/>
      <c r="L100" s="875"/>
      <c r="M100" s="876"/>
      <c r="N100" s="876"/>
      <c r="O100" s="877"/>
      <c r="P100" s="148"/>
      <c r="Q100" s="149"/>
      <c r="R100" s="149"/>
      <c r="S100" s="149"/>
      <c r="T100" s="149"/>
      <c r="U100" s="149"/>
      <c r="V100" s="150"/>
      <c r="W100" s="148"/>
      <c r="X100" s="149"/>
      <c r="Y100" s="149"/>
      <c r="Z100" s="149"/>
      <c r="AA100" s="149"/>
      <c r="AB100" s="149"/>
      <c r="AC100" s="150"/>
      <c r="AD100" s="148"/>
      <c r="AE100" s="149"/>
      <c r="AF100" s="149"/>
      <c r="AG100" s="149"/>
      <c r="AH100" s="149"/>
      <c r="AI100" s="149"/>
      <c r="AJ100" s="150"/>
      <c r="AK100" s="148"/>
      <c r="AL100" s="149"/>
      <c r="AM100" s="149"/>
      <c r="AN100" s="149"/>
      <c r="AO100" s="149"/>
      <c r="AP100" s="149"/>
      <c r="AQ100" s="150"/>
      <c r="AR100" s="148"/>
      <c r="AS100" s="149"/>
      <c r="AT100" s="150"/>
      <c r="AU100" s="878">
        <f t="shared" si="4"/>
        <v>0</v>
      </c>
      <c r="AV100" s="879"/>
      <c r="AW100" s="880">
        <f t="shared" si="5"/>
        <v>0</v>
      </c>
      <c r="AX100" s="881"/>
      <c r="AY100" s="848"/>
      <c r="AZ100" s="849"/>
      <c r="BA100" s="849"/>
      <c r="BB100" s="849"/>
      <c r="BC100" s="849"/>
      <c r="BD100" s="850"/>
    </row>
    <row r="101" spans="1:56" ht="39.950000000000003" customHeight="1" x14ac:dyDescent="0.15">
      <c r="A101" s="129"/>
      <c r="B101" s="147">
        <f t="shared" si="6"/>
        <v>89</v>
      </c>
      <c r="C101" s="868"/>
      <c r="D101" s="869"/>
      <c r="E101" s="870"/>
      <c r="F101" s="871"/>
      <c r="G101" s="872"/>
      <c r="H101" s="873"/>
      <c r="I101" s="873"/>
      <c r="J101" s="873"/>
      <c r="K101" s="874"/>
      <c r="L101" s="875"/>
      <c r="M101" s="876"/>
      <c r="N101" s="876"/>
      <c r="O101" s="877"/>
      <c r="P101" s="148"/>
      <c r="Q101" s="149"/>
      <c r="R101" s="149"/>
      <c r="S101" s="149"/>
      <c r="T101" s="149"/>
      <c r="U101" s="149"/>
      <c r="V101" s="150"/>
      <c r="W101" s="148"/>
      <c r="X101" s="149"/>
      <c r="Y101" s="149"/>
      <c r="Z101" s="149"/>
      <c r="AA101" s="149"/>
      <c r="AB101" s="149"/>
      <c r="AC101" s="150"/>
      <c r="AD101" s="148"/>
      <c r="AE101" s="149"/>
      <c r="AF101" s="149"/>
      <c r="AG101" s="149"/>
      <c r="AH101" s="149"/>
      <c r="AI101" s="149"/>
      <c r="AJ101" s="150"/>
      <c r="AK101" s="148"/>
      <c r="AL101" s="149"/>
      <c r="AM101" s="149"/>
      <c r="AN101" s="149"/>
      <c r="AO101" s="149"/>
      <c r="AP101" s="149"/>
      <c r="AQ101" s="150"/>
      <c r="AR101" s="148"/>
      <c r="AS101" s="149"/>
      <c r="AT101" s="150"/>
      <c r="AU101" s="878">
        <f t="shared" si="4"/>
        <v>0</v>
      </c>
      <c r="AV101" s="879"/>
      <c r="AW101" s="880">
        <f t="shared" si="5"/>
        <v>0</v>
      </c>
      <c r="AX101" s="881"/>
      <c r="AY101" s="848"/>
      <c r="AZ101" s="849"/>
      <c r="BA101" s="849"/>
      <c r="BB101" s="849"/>
      <c r="BC101" s="849"/>
      <c r="BD101" s="850"/>
    </row>
    <row r="102" spans="1:56" ht="39.950000000000003" customHeight="1" x14ac:dyDescent="0.15">
      <c r="A102" s="129"/>
      <c r="B102" s="147">
        <f t="shared" si="6"/>
        <v>90</v>
      </c>
      <c r="C102" s="868"/>
      <c r="D102" s="869"/>
      <c r="E102" s="870"/>
      <c r="F102" s="871"/>
      <c r="G102" s="872"/>
      <c r="H102" s="873"/>
      <c r="I102" s="873"/>
      <c r="J102" s="873"/>
      <c r="K102" s="874"/>
      <c r="L102" s="875"/>
      <c r="M102" s="876"/>
      <c r="N102" s="876"/>
      <c r="O102" s="877"/>
      <c r="P102" s="148"/>
      <c r="Q102" s="149"/>
      <c r="R102" s="149"/>
      <c r="S102" s="149"/>
      <c r="T102" s="149"/>
      <c r="U102" s="149"/>
      <c r="V102" s="150"/>
      <c r="W102" s="148"/>
      <c r="X102" s="149"/>
      <c r="Y102" s="149"/>
      <c r="Z102" s="149"/>
      <c r="AA102" s="149"/>
      <c r="AB102" s="149"/>
      <c r="AC102" s="150"/>
      <c r="AD102" s="148"/>
      <c r="AE102" s="149"/>
      <c r="AF102" s="149"/>
      <c r="AG102" s="149"/>
      <c r="AH102" s="149"/>
      <c r="AI102" s="149"/>
      <c r="AJ102" s="150"/>
      <c r="AK102" s="148"/>
      <c r="AL102" s="149"/>
      <c r="AM102" s="149"/>
      <c r="AN102" s="149"/>
      <c r="AO102" s="149"/>
      <c r="AP102" s="149"/>
      <c r="AQ102" s="150"/>
      <c r="AR102" s="148"/>
      <c r="AS102" s="149"/>
      <c r="AT102" s="150"/>
      <c r="AU102" s="878">
        <f t="shared" si="4"/>
        <v>0</v>
      </c>
      <c r="AV102" s="879"/>
      <c r="AW102" s="880">
        <f t="shared" si="5"/>
        <v>0</v>
      </c>
      <c r="AX102" s="881"/>
      <c r="AY102" s="848"/>
      <c r="AZ102" s="849"/>
      <c r="BA102" s="849"/>
      <c r="BB102" s="849"/>
      <c r="BC102" s="849"/>
      <c r="BD102" s="850"/>
    </row>
    <row r="103" spans="1:56" ht="39.950000000000003" customHeight="1" x14ac:dyDescent="0.15">
      <c r="A103" s="129"/>
      <c r="B103" s="147">
        <f t="shared" si="6"/>
        <v>91</v>
      </c>
      <c r="C103" s="868"/>
      <c r="D103" s="869"/>
      <c r="E103" s="870"/>
      <c r="F103" s="871"/>
      <c r="G103" s="872"/>
      <c r="H103" s="873"/>
      <c r="I103" s="873"/>
      <c r="J103" s="873"/>
      <c r="K103" s="874"/>
      <c r="L103" s="875"/>
      <c r="M103" s="876"/>
      <c r="N103" s="876"/>
      <c r="O103" s="877"/>
      <c r="P103" s="148"/>
      <c r="Q103" s="149"/>
      <c r="R103" s="149"/>
      <c r="S103" s="149"/>
      <c r="T103" s="149"/>
      <c r="U103" s="149"/>
      <c r="V103" s="150"/>
      <c r="W103" s="148"/>
      <c r="X103" s="149"/>
      <c r="Y103" s="149"/>
      <c r="Z103" s="149"/>
      <c r="AA103" s="149"/>
      <c r="AB103" s="149"/>
      <c r="AC103" s="150"/>
      <c r="AD103" s="148"/>
      <c r="AE103" s="149"/>
      <c r="AF103" s="149"/>
      <c r="AG103" s="149"/>
      <c r="AH103" s="149"/>
      <c r="AI103" s="149"/>
      <c r="AJ103" s="150"/>
      <c r="AK103" s="148"/>
      <c r="AL103" s="149"/>
      <c r="AM103" s="149"/>
      <c r="AN103" s="149"/>
      <c r="AO103" s="149"/>
      <c r="AP103" s="149"/>
      <c r="AQ103" s="150"/>
      <c r="AR103" s="148"/>
      <c r="AS103" s="149"/>
      <c r="AT103" s="150"/>
      <c r="AU103" s="878">
        <f t="shared" si="4"/>
        <v>0</v>
      </c>
      <c r="AV103" s="879"/>
      <c r="AW103" s="880">
        <f t="shared" si="5"/>
        <v>0</v>
      </c>
      <c r="AX103" s="881"/>
      <c r="AY103" s="848"/>
      <c r="AZ103" s="849"/>
      <c r="BA103" s="849"/>
      <c r="BB103" s="849"/>
      <c r="BC103" s="849"/>
      <c r="BD103" s="850"/>
    </row>
    <row r="104" spans="1:56" ht="39.950000000000003" customHeight="1" x14ac:dyDescent="0.15">
      <c r="A104" s="129"/>
      <c r="B104" s="147">
        <f t="shared" si="6"/>
        <v>92</v>
      </c>
      <c r="C104" s="868"/>
      <c r="D104" s="869"/>
      <c r="E104" s="870"/>
      <c r="F104" s="871"/>
      <c r="G104" s="872"/>
      <c r="H104" s="873"/>
      <c r="I104" s="873"/>
      <c r="J104" s="873"/>
      <c r="K104" s="874"/>
      <c r="L104" s="875"/>
      <c r="M104" s="876"/>
      <c r="N104" s="876"/>
      <c r="O104" s="877"/>
      <c r="P104" s="148"/>
      <c r="Q104" s="149"/>
      <c r="R104" s="149"/>
      <c r="S104" s="149"/>
      <c r="T104" s="149"/>
      <c r="U104" s="149"/>
      <c r="V104" s="150"/>
      <c r="W104" s="148"/>
      <c r="X104" s="149"/>
      <c r="Y104" s="149"/>
      <c r="Z104" s="149"/>
      <c r="AA104" s="149"/>
      <c r="AB104" s="149"/>
      <c r="AC104" s="150"/>
      <c r="AD104" s="148"/>
      <c r="AE104" s="149"/>
      <c r="AF104" s="149"/>
      <c r="AG104" s="149"/>
      <c r="AH104" s="149"/>
      <c r="AI104" s="149"/>
      <c r="AJ104" s="150"/>
      <c r="AK104" s="148"/>
      <c r="AL104" s="149"/>
      <c r="AM104" s="149"/>
      <c r="AN104" s="149"/>
      <c r="AO104" s="149"/>
      <c r="AP104" s="149"/>
      <c r="AQ104" s="150"/>
      <c r="AR104" s="148"/>
      <c r="AS104" s="149"/>
      <c r="AT104" s="150"/>
      <c r="AU104" s="878">
        <f t="shared" si="4"/>
        <v>0</v>
      </c>
      <c r="AV104" s="879"/>
      <c r="AW104" s="880">
        <f t="shared" si="5"/>
        <v>0</v>
      </c>
      <c r="AX104" s="881"/>
      <c r="AY104" s="848"/>
      <c r="AZ104" s="849"/>
      <c r="BA104" s="849"/>
      <c r="BB104" s="849"/>
      <c r="BC104" s="849"/>
      <c r="BD104" s="850"/>
    </row>
    <row r="105" spans="1:56" ht="39.950000000000003" customHeight="1" x14ac:dyDescent="0.15">
      <c r="A105" s="129"/>
      <c r="B105" s="147">
        <f t="shared" si="6"/>
        <v>93</v>
      </c>
      <c r="C105" s="868"/>
      <c r="D105" s="869"/>
      <c r="E105" s="870"/>
      <c r="F105" s="871"/>
      <c r="G105" s="872"/>
      <c r="H105" s="873"/>
      <c r="I105" s="873"/>
      <c r="J105" s="873"/>
      <c r="K105" s="874"/>
      <c r="L105" s="875"/>
      <c r="M105" s="876"/>
      <c r="N105" s="876"/>
      <c r="O105" s="877"/>
      <c r="P105" s="148"/>
      <c r="Q105" s="149"/>
      <c r="R105" s="149"/>
      <c r="S105" s="149"/>
      <c r="T105" s="149"/>
      <c r="U105" s="149"/>
      <c r="V105" s="150"/>
      <c r="W105" s="148"/>
      <c r="X105" s="149"/>
      <c r="Y105" s="149"/>
      <c r="Z105" s="149"/>
      <c r="AA105" s="149"/>
      <c r="AB105" s="149"/>
      <c r="AC105" s="150"/>
      <c r="AD105" s="148"/>
      <c r="AE105" s="149"/>
      <c r="AF105" s="149"/>
      <c r="AG105" s="149"/>
      <c r="AH105" s="149"/>
      <c r="AI105" s="149"/>
      <c r="AJ105" s="150"/>
      <c r="AK105" s="148"/>
      <c r="AL105" s="149"/>
      <c r="AM105" s="149"/>
      <c r="AN105" s="149"/>
      <c r="AO105" s="149"/>
      <c r="AP105" s="149"/>
      <c r="AQ105" s="150"/>
      <c r="AR105" s="148"/>
      <c r="AS105" s="149"/>
      <c r="AT105" s="150"/>
      <c r="AU105" s="878">
        <f t="shared" si="4"/>
        <v>0</v>
      </c>
      <c r="AV105" s="879"/>
      <c r="AW105" s="880">
        <f t="shared" si="5"/>
        <v>0</v>
      </c>
      <c r="AX105" s="881"/>
      <c r="AY105" s="848"/>
      <c r="AZ105" s="849"/>
      <c r="BA105" s="849"/>
      <c r="BB105" s="849"/>
      <c r="BC105" s="849"/>
      <c r="BD105" s="850"/>
    </row>
    <row r="106" spans="1:56" ht="39.950000000000003" customHeight="1" x14ac:dyDescent="0.15">
      <c r="A106" s="129"/>
      <c r="B106" s="147">
        <f t="shared" si="6"/>
        <v>94</v>
      </c>
      <c r="C106" s="868"/>
      <c r="D106" s="869"/>
      <c r="E106" s="870"/>
      <c r="F106" s="871"/>
      <c r="G106" s="872"/>
      <c r="H106" s="873"/>
      <c r="I106" s="873"/>
      <c r="J106" s="873"/>
      <c r="K106" s="874"/>
      <c r="L106" s="875"/>
      <c r="M106" s="876"/>
      <c r="N106" s="876"/>
      <c r="O106" s="877"/>
      <c r="P106" s="148"/>
      <c r="Q106" s="149"/>
      <c r="R106" s="149"/>
      <c r="S106" s="149"/>
      <c r="T106" s="149"/>
      <c r="U106" s="149"/>
      <c r="V106" s="150"/>
      <c r="W106" s="148"/>
      <c r="X106" s="149"/>
      <c r="Y106" s="149"/>
      <c r="Z106" s="149"/>
      <c r="AA106" s="149"/>
      <c r="AB106" s="149"/>
      <c r="AC106" s="150"/>
      <c r="AD106" s="148"/>
      <c r="AE106" s="149"/>
      <c r="AF106" s="149"/>
      <c r="AG106" s="149"/>
      <c r="AH106" s="149"/>
      <c r="AI106" s="149"/>
      <c r="AJ106" s="150"/>
      <c r="AK106" s="148"/>
      <c r="AL106" s="149"/>
      <c r="AM106" s="149"/>
      <c r="AN106" s="149"/>
      <c r="AO106" s="149"/>
      <c r="AP106" s="149"/>
      <c r="AQ106" s="150"/>
      <c r="AR106" s="148"/>
      <c r="AS106" s="149"/>
      <c r="AT106" s="150"/>
      <c r="AU106" s="878">
        <f t="shared" si="4"/>
        <v>0</v>
      </c>
      <c r="AV106" s="879"/>
      <c r="AW106" s="880">
        <f t="shared" si="5"/>
        <v>0</v>
      </c>
      <c r="AX106" s="881"/>
      <c r="AY106" s="848"/>
      <c r="AZ106" s="849"/>
      <c r="BA106" s="849"/>
      <c r="BB106" s="849"/>
      <c r="BC106" s="849"/>
      <c r="BD106" s="850"/>
    </row>
    <row r="107" spans="1:56" ht="39.950000000000003" customHeight="1" x14ac:dyDescent="0.15">
      <c r="A107" s="129"/>
      <c r="B107" s="147">
        <f t="shared" si="6"/>
        <v>95</v>
      </c>
      <c r="C107" s="868"/>
      <c r="D107" s="869"/>
      <c r="E107" s="870"/>
      <c r="F107" s="871"/>
      <c r="G107" s="872"/>
      <c r="H107" s="873"/>
      <c r="I107" s="873"/>
      <c r="J107" s="873"/>
      <c r="K107" s="874"/>
      <c r="L107" s="875"/>
      <c r="M107" s="876"/>
      <c r="N107" s="876"/>
      <c r="O107" s="877"/>
      <c r="P107" s="148"/>
      <c r="Q107" s="149"/>
      <c r="R107" s="149"/>
      <c r="S107" s="149"/>
      <c r="T107" s="149"/>
      <c r="U107" s="149"/>
      <c r="V107" s="150"/>
      <c r="W107" s="148"/>
      <c r="X107" s="149"/>
      <c r="Y107" s="149"/>
      <c r="Z107" s="149"/>
      <c r="AA107" s="149"/>
      <c r="AB107" s="149"/>
      <c r="AC107" s="150"/>
      <c r="AD107" s="148"/>
      <c r="AE107" s="149"/>
      <c r="AF107" s="149"/>
      <c r="AG107" s="149"/>
      <c r="AH107" s="149"/>
      <c r="AI107" s="149"/>
      <c r="AJ107" s="150"/>
      <c r="AK107" s="148"/>
      <c r="AL107" s="149"/>
      <c r="AM107" s="149"/>
      <c r="AN107" s="149"/>
      <c r="AO107" s="149"/>
      <c r="AP107" s="149"/>
      <c r="AQ107" s="150"/>
      <c r="AR107" s="148"/>
      <c r="AS107" s="149"/>
      <c r="AT107" s="150"/>
      <c r="AU107" s="878">
        <f t="shared" si="4"/>
        <v>0</v>
      </c>
      <c r="AV107" s="879"/>
      <c r="AW107" s="880">
        <f t="shared" si="5"/>
        <v>0</v>
      </c>
      <c r="AX107" s="881"/>
      <c r="AY107" s="848"/>
      <c r="AZ107" s="849"/>
      <c r="BA107" s="849"/>
      <c r="BB107" s="849"/>
      <c r="BC107" s="849"/>
      <c r="BD107" s="850"/>
    </row>
    <row r="108" spans="1:56" ht="39.950000000000003" customHeight="1" x14ac:dyDescent="0.15">
      <c r="A108" s="129"/>
      <c r="B108" s="147">
        <f t="shared" si="6"/>
        <v>96</v>
      </c>
      <c r="C108" s="868"/>
      <c r="D108" s="869"/>
      <c r="E108" s="870"/>
      <c r="F108" s="871"/>
      <c r="G108" s="872"/>
      <c r="H108" s="873"/>
      <c r="I108" s="873"/>
      <c r="J108" s="873"/>
      <c r="K108" s="874"/>
      <c r="L108" s="875"/>
      <c r="M108" s="876"/>
      <c r="N108" s="876"/>
      <c r="O108" s="877"/>
      <c r="P108" s="148"/>
      <c r="Q108" s="149"/>
      <c r="R108" s="149"/>
      <c r="S108" s="149"/>
      <c r="T108" s="149"/>
      <c r="U108" s="149"/>
      <c r="V108" s="150"/>
      <c r="W108" s="148"/>
      <c r="X108" s="149"/>
      <c r="Y108" s="149"/>
      <c r="Z108" s="149"/>
      <c r="AA108" s="149"/>
      <c r="AB108" s="149"/>
      <c r="AC108" s="150"/>
      <c r="AD108" s="148"/>
      <c r="AE108" s="149"/>
      <c r="AF108" s="149"/>
      <c r="AG108" s="149"/>
      <c r="AH108" s="149"/>
      <c r="AI108" s="149"/>
      <c r="AJ108" s="150"/>
      <c r="AK108" s="148"/>
      <c r="AL108" s="149"/>
      <c r="AM108" s="149"/>
      <c r="AN108" s="149"/>
      <c r="AO108" s="149"/>
      <c r="AP108" s="149"/>
      <c r="AQ108" s="150"/>
      <c r="AR108" s="148"/>
      <c r="AS108" s="149"/>
      <c r="AT108" s="150"/>
      <c r="AU108" s="878">
        <f t="shared" si="4"/>
        <v>0</v>
      </c>
      <c r="AV108" s="879"/>
      <c r="AW108" s="880">
        <f t="shared" si="5"/>
        <v>0</v>
      </c>
      <c r="AX108" s="881"/>
      <c r="AY108" s="848"/>
      <c r="AZ108" s="849"/>
      <c r="BA108" s="849"/>
      <c r="BB108" s="849"/>
      <c r="BC108" s="849"/>
      <c r="BD108" s="850"/>
    </row>
    <row r="109" spans="1:56" ht="39.950000000000003" customHeight="1" x14ac:dyDescent="0.15">
      <c r="A109" s="129"/>
      <c r="B109" s="147">
        <f t="shared" si="6"/>
        <v>97</v>
      </c>
      <c r="C109" s="868"/>
      <c r="D109" s="869"/>
      <c r="E109" s="870"/>
      <c r="F109" s="871"/>
      <c r="G109" s="872"/>
      <c r="H109" s="873"/>
      <c r="I109" s="873"/>
      <c r="J109" s="873"/>
      <c r="K109" s="874"/>
      <c r="L109" s="875"/>
      <c r="M109" s="876"/>
      <c r="N109" s="876"/>
      <c r="O109" s="877"/>
      <c r="P109" s="148"/>
      <c r="Q109" s="149"/>
      <c r="R109" s="149"/>
      <c r="S109" s="149"/>
      <c r="T109" s="149"/>
      <c r="U109" s="149"/>
      <c r="V109" s="150"/>
      <c r="W109" s="148"/>
      <c r="X109" s="149"/>
      <c r="Y109" s="149"/>
      <c r="Z109" s="149"/>
      <c r="AA109" s="149"/>
      <c r="AB109" s="149"/>
      <c r="AC109" s="150"/>
      <c r="AD109" s="148"/>
      <c r="AE109" s="149"/>
      <c r="AF109" s="149"/>
      <c r="AG109" s="149"/>
      <c r="AH109" s="149"/>
      <c r="AI109" s="149"/>
      <c r="AJ109" s="150"/>
      <c r="AK109" s="148"/>
      <c r="AL109" s="149"/>
      <c r="AM109" s="149"/>
      <c r="AN109" s="149"/>
      <c r="AO109" s="149"/>
      <c r="AP109" s="149"/>
      <c r="AQ109" s="150"/>
      <c r="AR109" s="148"/>
      <c r="AS109" s="149"/>
      <c r="AT109" s="150"/>
      <c r="AU109" s="878">
        <f t="shared" si="4"/>
        <v>0</v>
      </c>
      <c r="AV109" s="879"/>
      <c r="AW109" s="880">
        <f t="shared" si="5"/>
        <v>0</v>
      </c>
      <c r="AX109" s="881"/>
      <c r="AY109" s="848"/>
      <c r="AZ109" s="849"/>
      <c r="BA109" s="849"/>
      <c r="BB109" s="849"/>
      <c r="BC109" s="849"/>
      <c r="BD109" s="850"/>
    </row>
    <row r="110" spans="1:56" ht="39.950000000000003" customHeight="1" x14ac:dyDescent="0.15">
      <c r="A110" s="129"/>
      <c r="B110" s="147">
        <f t="shared" si="6"/>
        <v>98</v>
      </c>
      <c r="C110" s="868"/>
      <c r="D110" s="869"/>
      <c r="E110" s="870"/>
      <c r="F110" s="871"/>
      <c r="G110" s="872"/>
      <c r="H110" s="873"/>
      <c r="I110" s="873"/>
      <c r="J110" s="873"/>
      <c r="K110" s="874"/>
      <c r="L110" s="875"/>
      <c r="M110" s="876"/>
      <c r="N110" s="876"/>
      <c r="O110" s="877"/>
      <c r="P110" s="148"/>
      <c r="Q110" s="149"/>
      <c r="R110" s="149"/>
      <c r="S110" s="149"/>
      <c r="T110" s="149"/>
      <c r="U110" s="149"/>
      <c r="V110" s="150"/>
      <c r="W110" s="148"/>
      <c r="X110" s="149"/>
      <c r="Y110" s="149"/>
      <c r="Z110" s="149"/>
      <c r="AA110" s="149"/>
      <c r="AB110" s="149"/>
      <c r="AC110" s="150"/>
      <c r="AD110" s="148"/>
      <c r="AE110" s="149"/>
      <c r="AF110" s="149"/>
      <c r="AG110" s="149"/>
      <c r="AH110" s="149"/>
      <c r="AI110" s="149"/>
      <c r="AJ110" s="150"/>
      <c r="AK110" s="148"/>
      <c r="AL110" s="149"/>
      <c r="AM110" s="149"/>
      <c r="AN110" s="149"/>
      <c r="AO110" s="149"/>
      <c r="AP110" s="149"/>
      <c r="AQ110" s="150"/>
      <c r="AR110" s="148"/>
      <c r="AS110" s="149"/>
      <c r="AT110" s="150"/>
      <c r="AU110" s="878">
        <f t="shared" si="4"/>
        <v>0</v>
      </c>
      <c r="AV110" s="879"/>
      <c r="AW110" s="880">
        <f t="shared" si="5"/>
        <v>0</v>
      </c>
      <c r="AX110" s="881"/>
      <c r="AY110" s="848"/>
      <c r="AZ110" s="849"/>
      <c r="BA110" s="849"/>
      <c r="BB110" s="849"/>
      <c r="BC110" s="849"/>
      <c r="BD110" s="850"/>
    </row>
    <row r="111" spans="1:56" ht="39.950000000000003" customHeight="1" x14ac:dyDescent="0.15">
      <c r="A111" s="129"/>
      <c r="B111" s="147">
        <f t="shared" si="6"/>
        <v>99</v>
      </c>
      <c r="C111" s="868"/>
      <c r="D111" s="869"/>
      <c r="E111" s="870"/>
      <c r="F111" s="871"/>
      <c r="G111" s="872"/>
      <c r="H111" s="873"/>
      <c r="I111" s="873"/>
      <c r="J111" s="873"/>
      <c r="K111" s="874"/>
      <c r="L111" s="875"/>
      <c r="M111" s="876"/>
      <c r="N111" s="876"/>
      <c r="O111" s="877"/>
      <c r="P111" s="148"/>
      <c r="Q111" s="149"/>
      <c r="R111" s="149"/>
      <c r="S111" s="149"/>
      <c r="T111" s="149"/>
      <c r="U111" s="149"/>
      <c r="V111" s="150"/>
      <c r="W111" s="148"/>
      <c r="X111" s="149"/>
      <c r="Y111" s="149"/>
      <c r="Z111" s="149"/>
      <c r="AA111" s="149"/>
      <c r="AB111" s="149"/>
      <c r="AC111" s="150"/>
      <c r="AD111" s="148"/>
      <c r="AE111" s="149"/>
      <c r="AF111" s="149"/>
      <c r="AG111" s="149"/>
      <c r="AH111" s="149"/>
      <c r="AI111" s="149"/>
      <c r="AJ111" s="150"/>
      <c r="AK111" s="148"/>
      <c r="AL111" s="149"/>
      <c r="AM111" s="149"/>
      <c r="AN111" s="149"/>
      <c r="AO111" s="149"/>
      <c r="AP111" s="149"/>
      <c r="AQ111" s="150"/>
      <c r="AR111" s="148"/>
      <c r="AS111" s="149"/>
      <c r="AT111" s="150"/>
      <c r="AU111" s="878">
        <f t="shared" si="4"/>
        <v>0</v>
      </c>
      <c r="AV111" s="879"/>
      <c r="AW111" s="880">
        <f t="shared" si="5"/>
        <v>0</v>
      </c>
      <c r="AX111" s="881"/>
      <c r="AY111" s="848"/>
      <c r="AZ111" s="849"/>
      <c r="BA111" s="849"/>
      <c r="BB111" s="849"/>
      <c r="BC111" s="849"/>
      <c r="BD111" s="850"/>
    </row>
    <row r="112" spans="1:56" ht="39.950000000000003" customHeight="1" thickBot="1" x14ac:dyDescent="0.2">
      <c r="A112" s="129"/>
      <c r="B112" s="151">
        <f t="shared" si="6"/>
        <v>100</v>
      </c>
      <c r="C112" s="851"/>
      <c r="D112" s="852"/>
      <c r="E112" s="853"/>
      <c r="F112" s="854"/>
      <c r="G112" s="855"/>
      <c r="H112" s="856"/>
      <c r="I112" s="856"/>
      <c r="J112" s="856"/>
      <c r="K112" s="857"/>
      <c r="L112" s="858"/>
      <c r="M112" s="859"/>
      <c r="N112" s="859"/>
      <c r="O112" s="860"/>
      <c r="P112" s="152"/>
      <c r="Q112" s="153"/>
      <c r="R112" s="153"/>
      <c r="S112" s="153"/>
      <c r="T112" s="153"/>
      <c r="U112" s="153"/>
      <c r="V112" s="154"/>
      <c r="W112" s="152"/>
      <c r="X112" s="153"/>
      <c r="Y112" s="153"/>
      <c r="Z112" s="153"/>
      <c r="AA112" s="153"/>
      <c r="AB112" s="153"/>
      <c r="AC112" s="154"/>
      <c r="AD112" s="152"/>
      <c r="AE112" s="153"/>
      <c r="AF112" s="153"/>
      <c r="AG112" s="153"/>
      <c r="AH112" s="153"/>
      <c r="AI112" s="153"/>
      <c r="AJ112" s="154"/>
      <c r="AK112" s="152"/>
      <c r="AL112" s="153"/>
      <c r="AM112" s="153"/>
      <c r="AN112" s="153"/>
      <c r="AO112" s="153"/>
      <c r="AP112" s="153"/>
      <c r="AQ112" s="154"/>
      <c r="AR112" s="152"/>
      <c r="AS112" s="153"/>
      <c r="AT112" s="154"/>
      <c r="AU112" s="861">
        <f t="shared" si="4"/>
        <v>0</v>
      </c>
      <c r="AV112" s="862"/>
      <c r="AW112" s="863">
        <f t="shared" si="5"/>
        <v>0</v>
      </c>
      <c r="AX112" s="864"/>
      <c r="AY112" s="865"/>
      <c r="AZ112" s="866"/>
      <c r="BA112" s="866"/>
      <c r="BB112" s="866"/>
      <c r="BC112" s="866"/>
      <c r="BD112" s="867"/>
    </row>
    <row r="113" spans="1:56" ht="20.25" customHeight="1" x14ac:dyDescent="0.15">
      <c r="A113" s="129"/>
      <c r="B113" s="125"/>
      <c r="C113" s="104"/>
      <c r="D113" s="159"/>
      <c r="E113" s="159"/>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1"/>
      <c r="AD113" s="160"/>
      <c r="AE113" s="160"/>
      <c r="AF113" s="160"/>
      <c r="AG113" s="160"/>
      <c r="AH113" s="160"/>
      <c r="AI113" s="160"/>
      <c r="AJ113" s="160"/>
      <c r="AK113" s="160"/>
      <c r="AL113" s="160"/>
      <c r="AM113" s="160"/>
      <c r="AN113" s="160"/>
      <c r="AO113" s="160"/>
      <c r="AP113" s="160"/>
      <c r="AQ113" s="160"/>
      <c r="AR113" s="160"/>
      <c r="AS113" s="160"/>
      <c r="AT113" s="160"/>
      <c r="AU113" s="160"/>
      <c r="AV113" s="125"/>
      <c r="AW113" s="125"/>
      <c r="AX113" s="129"/>
      <c r="AY113" s="129"/>
      <c r="AZ113" s="129"/>
      <c r="BA113" s="129"/>
      <c r="BB113" s="129"/>
      <c r="BC113" s="129"/>
      <c r="BD113" s="129"/>
    </row>
    <row r="114" spans="1:56" ht="20.25" customHeight="1" x14ac:dyDescent="0.15">
      <c r="A114" s="129"/>
      <c r="B114" s="125"/>
      <c r="C114" s="125" t="s">
        <v>232</v>
      </c>
      <c r="D114" s="159"/>
      <c r="E114" s="159"/>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1"/>
      <c r="AD114" s="160"/>
      <c r="AE114" s="160"/>
      <c r="AF114" s="160"/>
      <c r="AG114" s="160"/>
      <c r="AH114" s="160"/>
      <c r="AI114" s="160"/>
      <c r="AJ114" s="160"/>
      <c r="AK114" s="160"/>
      <c r="AL114" s="160"/>
      <c r="AM114" s="160"/>
      <c r="AN114" s="160"/>
      <c r="AO114" s="160"/>
      <c r="AP114" s="160"/>
      <c r="AQ114" s="160"/>
      <c r="AR114" s="160"/>
      <c r="AS114" s="160"/>
      <c r="AT114" s="160"/>
      <c r="AU114" s="160"/>
      <c r="AV114" s="125"/>
      <c r="AW114" s="125"/>
      <c r="AX114" s="129"/>
      <c r="AY114" s="129"/>
      <c r="AZ114" s="129"/>
      <c r="BA114" s="129"/>
      <c r="BB114" s="129"/>
      <c r="BC114" s="129"/>
      <c r="BD114" s="129"/>
    </row>
    <row r="115" spans="1:56" ht="20.25" customHeight="1" x14ac:dyDescent="0.15">
      <c r="A115" s="129"/>
      <c r="B115" s="125"/>
      <c r="C115" s="125" t="s">
        <v>233</v>
      </c>
      <c r="D115" s="159"/>
      <c r="E115" s="159"/>
      <c r="F115" s="160"/>
      <c r="G115" s="160"/>
      <c r="H115" s="160"/>
      <c r="I115" s="160"/>
      <c r="J115" s="160"/>
      <c r="K115" s="160"/>
      <c r="L115" s="160"/>
      <c r="M115" s="160"/>
      <c r="N115" s="160"/>
      <c r="O115" s="160"/>
      <c r="P115" s="160"/>
      <c r="Q115" s="160" t="s">
        <v>234</v>
      </c>
      <c r="R115" s="160"/>
      <c r="S115" s="160"/>
      <c r="T115" s="160"/>
      <c r="U115" s="160"/>
      <c r="V115" s="160"/>
      <c r="W115" s="160"/>
      <c r="X115" s="160"/>
      <c r="Y115" s="160"/>
      <c r="Z115" s="160"/>
      <c r="AA115" s="161"/>
      <c r="AB115" s="160"/>
      <c r="AC115" s="160"/>
      <c r="AD115" s="160"/>
      <c r="AE115" s="160"/>
      <c r="AF115" s="160"/>
      <c r="AG115" s="160"/>
      <c r="AH115" s="160"/>
      <c r="AI115" s="160" t="s">
        <v>235</v>
      </c>
      <c r="AJ115" s="160"/>
      <c r="AK115" s="160"/>
      <c r="AL115" s="160"/>
      <c r="AM115" s="160"/>
      <c r="AN115" s="160"/>
      <c r="AO115" s="162"/>
      <c r="AP115" s="162"/>
      <c r="AQ115" s="162"/>
      <c r="AR115" s="162"/>
      <c r="AS115" s="163"/>
      <c r="AT115" s="162"/>
      <c r="AU115" s="162"/>
      <c r="AV115" s="162"/>
      <c r="AW115" s="162"/>
      <c r="AX115" s="129"/>
      <c r="AY115" s="129"/>
      <c r="AZ115" s="129"/>
      <c r="BA115" s="129"/>
      <c r="BB115" s="129"/>
      <c r="BC115" s="129"/>
      <c r="BD115" s="129"/>
    </row>
    <row r="116" spans="1:56" ht="20.25" customHeight="1" x14ac:dyDescent="0.15">
      <c r="A116" s="129"/>
      <c r="B116" s="125"/>
      <c r="C116" s="125" t="s">
        <v>236</v>
      </c>
      <c r="D116" s="159"/>
      <c r="E116" s="159"/>
      <c r="F116" s="160"/>
      <c r="G116" s="160"/>
      <c r="H116" s="160"/>
      <c r="I116" s="160"/>
      <c r="J116" s="160"/>
      <c r="K116" s="160"/>
      <c r="L116" s="846" t="s">
        <v>237</v>
      </c>
      <c r="M116" s="846"/>
      <c r="N116" s="160"/>
      <c r="O116" s="160"/>
      <c r="P116" s="160"/>
      <c r="Q116" s="160"/>
      <c r="R116" s="828" t="s">
        <v>238</v>
      </c>
      <c r="S116" s="828"/>
      <c r="T116" s="828" t="s">
        <v>239</v>
      </c>
      <c r="U116" s="828"/>
      <c r="V116" s="828"/>
      <c r="W116" s="828"/>
      <c r="X116" s="160"/>
      <c r="Y116" s="847" t="s">
        <v>240</v>
      </c>
      <c r="Z116" s="847"/>
      <c r="AA116" s="847"/>
      <c r="AB116" s="847"/>
      <c r="AC116" s="125"/>
      <c r="AD116" s="125"/>
      <c r="AE116" s="185" t="s">
        <v>241</v>
      </c>
      <c r="AF116" s="185"/>
      <c r="AG116" s="160"/>
      <c r="AH116" s="160"/>
      <c r="AI116" s="814" t="s">
        <v>242</v>
      </c>
      <c r="AJ116" s="815"/>
      <c r="AK116" s="814" t="s">
        <v>243</v>
      </c>
      <c r="AL116" s="827"/>
      <c r="AM116" s="827"/>
      <c r="AN116" s="815"/>
      <c r="AO116" s="162"/>
      <c r="AP116" s="162"/>
      <c r="AQ116" s="162"/>
      <c r="AR116" s="162"/>
      <c r="AS116" s="800"/>
      <c r="AT116" s="800"/>
      <c r="AU116" s="162"/>
      <c r="AV116" s="162"/>
      <c r="AW116" s="162"/>
      <c r="AX116" s="129"/>
      <c r="AY116" s="129"/>
      <c r="AZ116" s="129"/>
      <c r="BA116" s="129"/>
      <c r="BB116" s="129"/>
      <c r="BC116" s="129"/>
      <c r="BD116" s="129"/>
    </row>
    <row r="117" spans="1:56" ht="20.25" customHeight="1" x14ac:dyDescent="0.15">
      <c r="A117" s="129"/>
      <c r="B117" s="125"/>
      <c r="C117" s="943"/>
      <c r="D117" s="943"/>
      <c r="E117" s="943"/>
      <c r="F117" s="944">
        <f>IF(AB2=1,10,IF(AB2=2,11,IF(AB2=3,12,AB2-3)))</f>
        <v>1</v>
      </c>
      <c r="G117" s="944"/>
      <c r="H117" s="944">
        <f>IF(AB2=1,11,IF(AB2=2,12,AB2-2))</f>
        <v>2</v>
      </c>
      <c r="I117" s="944"/>
      <c r="J117" s="944">
        <f>IF(AB2=1,12,AB2-1)</f>
        <v>3</v>
      </c>
      <c r="K117" s="944"/>
      <c r="L117" s="945" t="s">
        <v>244</v>
      </c>
      <c r="M117" s="945"/>
      <c r="N117" s="160"/>
      <c r="O117" s="160"/>
      <c r="P117" s="160"/>
      <c r="Q117" s="160"/>
      <c r="R117" s="801"/>
      <c r="S117" s="801"/>
      <c r="T117" s="801" t="s">
        <v>245</v>
      </c>
      <c r="U117" s="801"/>
      <c r="V117" s="801" t="s">
        <v>246</v>
      </c>
      <c r="W117" s="801"/>
      <c r="X117" s="160"/>
      <c r="Y117" s="801" t="s">
        <v>245</v>
      </c>
      <c r="Z117" s="801"/>
      <c r="AA117" s="801" t="s">
        <v>246</v>
      </c>
      <c r="AB117" s="801"/>
      <c r="AC117" s="125"/>
      <c r="AD117" s="125"/>
      <c r="AE117" s="185" t="s">
        <v>247</v>
      </c>
      <c r="AF117" s="185"/>
      <c r="AG117" s="160"/>
      <c r="AH117" s="160"/>
      <c r="AI117" s="814" t="s">
        <v>297</v>
      </c>
      <c r="AJ117" s="815"/>
      <c r="AK117" s="814" t="s">
        <v>249</v>
      </c>
      <c r="AL117" s="827"/>
      <c r="AM117" s="827"/>
      <c r="AN117" s="815"/>
      <c r="AO117" s="165"/>
      <c r="AP117" s="165"/>
      <c r="AQ117" s="162"/>
      <c r="AR117" s="166"/>
      <c r="AS117" s="839"/>
      <c r="AT117" s="839"/>
      <c r="AU117" s="162"/>
      <c r="AV117" s="162"/>
      <c r="AW117" s="162"/>
      <c r="AX117" s="129"/>
      <c r="AY117" s="129"/>
      <c r="AZ117" s="129"/>
      <c r="BA117" s="129"/>
      <c r="BB117" s="129"/>
      <c r="BC117" s="129"/>
      <c r="BD117" s="129"/>
    </row>
    <row r="118" spans="1:56" ht="20.25" customHeight="1" x14ac:dyDescent="0.15">
      <c r="A118" s="129"/>
      <c r="B118" s="125"/>
      <c r="C118" s="943" t="s">
        <v>250</v>
      </c>
      <c r="D118" s="943"/>
      <c r="E118" s="943"/>
      <c r="F118" s="845"/>
      <c r="G118" s="845"/>
      <c r="H118" s="845"/>
      <c r="I118" s="845"/>
      <c r="J118" s="845"/>
      <c r="K118" s="845"/>
      <c r="L118" s="838">
        <f>SUM(F118:K118)</f>
        <v>0</v>
      </c>
      <c r="M118" s="838"/>
      <c r="N118" s="160"/>
      <c r="O118" s="160"/>
      <c r="P118" s="160"/>
      <c r="Q118" s="160"/>
      <c r="R118" s="814" t="s">
        <v>298</v>
      </c>
      <c r="S118" s="815"/>
      <c r="T118" s="939">
        <f>SUMIFS($AU$13:$AV$112,$C$13:$D$112,"訪問介護員",$E$13:$F$112,"A")+SUMIFS($AU$13:$AV$112,$C$13:$D$112,"サービス提供責任者",$E$13:$F$112,"A")</f>
        <v>0</v>
      </c>
      <c r="U118" s="940"/>
      <c r="V118" s="843">
        <f>SUMIFS($AW$13:$AX$112,$C$13:$D$112,"訪問介護員",$E$13:$F$112,"A")+SUMIFS($AW$13:$AX$112,$C$13:$D$112,"サービス提供責任者",$E$13:$F$112,"A")</f>
        <v>0</v>
      </c>
      <c r="W118" s="844"/>
      <c r="X118" s="186"/>
      <c r="Y118" s="941">
        <v>0</v>
      </c>
      <c r="Z118" s="942"/>
      <c r="AA118" s="941">
        <v>0</v>
      </c>
      <c r="AB118" s="942"/>
      <c r="AC118" s="187"/>
      <c r="AD118" s="187"/>
      <c r="AE118" s="941">
        <v>0</v>
      </c>
      <c r="AF118" s="942"/>
      <c r="AG118" s="160"/>
      <c r="AH118" s="160"/>
      <c r="AI118" s="814" t="s">
        <v>252</v>
      </c>
      <c r="AJ118" s="815"/>
      <c r="AK118" s="814" t="s">
        <v>253</v>
      </c>
      <c r="AL118" s="827"/>
      <c r="AM118" s="827"/>
      <c r="AN118" s="815"/>
      <c r="AO118" s="166"/>
      <c r="AP118" s="162"/>
      <c r="AQ118" s="840"/>
      <c r="AR118" s="840"/>
      <c r="AS118" s="840"/>
      <c r="AT118" s="840"/>
      <c r="AU118" s="162"/>
      <c r="AV118" s="162"/>
      <c r="AW118" s="162"/>
      <c r="AX118" s="129"/>
      <c r="AY118" s="129"/>
      <c r="AZ118" s="129"/>
      <c r="BA118" s="129"/>
      <c r="BB118" s="129"/>
      <c r="BC118" s="129"/>
      <c r="BD118" s="129"/>
    </row>
    <row r="119" spans="1:56" ht="20.25" customHeight="1" x14ac:dyDescent="0.15">
      <c r="A119" s="129"/>
      <c r="B119" s="125"/>
      <c r="C119" s="943" t="s">
        <v>254</v>
      </c>
      <c r="D119" s="943"/>
      <c r="E119" s="943"/>
      <c r="F119" s="845"/>
      <c r="G119" s="845"/>
      <c r="H119" s="845"/>
      <c r="I119" s="845"/>
      <c r="J119" s="845"/>
      <c r="K119" s="845"/>
      <c r="L119" s="838">
        <f>SUM(F119:K119)</f>
        <v>0</v>
      </c>
      <c r="M119" s="838"/>
      <c r="N119" s="160"/>
      <c r="O119" s="160"/>
      <c r="P119" s="160"/>
      <c r="Q119" s="160"/>
      <c r="R119" s="814" t="s">
        <v>252</v>
      </c>
      <c r="S119" s="815"/>
      <c r="T119" s="939">
        <f>SUMIFS($AU$13:$AV$112,$C$13:$D$112,"訪問介護員",$E$13:$F$112,"B")+SUMIFS($AU$13:$AV$112,$C$13:$D$112,"サービス提供責任者",$E$13:$F$112,"B")</f>
        <v>0</v>
      </c>
      <c r="U119" s="940"/>
      <c r="V119" s="843">
        <f>SUMIFS($AW$13:$AX$112,$C$13:$D$112,"訪問介護員",$E$13:$F$112,"B")+SUMIFS($AW$13:$AX$112,$C$13:$D$112,"サービス提供責任者",$E$13:$F$112,"B")</f>
        <v>0</v>
      </c>
      <c r="W119" s="844"/>
      <c r="X119" s="186"/>
      <c r="Y119" s="941">
        <v>0</v>
      </c>
      <c r="Z119" s="942"/>
      <c r="AA119" s="941">
        <v>0</v>
      </c>
      <c r="AB119" s="942"/>
      <c r="AC119" s="187"/>
      <c r="AD119" s="187"/>
      <c r="AE119" s="941">
        <v>0</v>
      </c>
      <c r="AF119" s="942"/>
      <c r="AG119" s="160"/>
      <c r="AH119" s="160"/>
      <c r="AI119" s="814" t="s">
        <v>299</v>
      </c>
      <c r="AJ119" s="815"/>
      <c r="AK119" s="814" t="s">
        <v>257</v>
      </c>
      <c r="AL119" s="827"/>
      <c r="AM119" s="827"/>
      <c r="AN119" s="815"/>
      <c r="AO119" s="166"/>
      <c r="AP119" s="162"/>
      <c r="AQ119" s="799"/>
      <c r="AR119" s="799"/>
      <c r="AS119" s="799"/>
      <c r="AT119" s="799"/>
      <c r="AU119" s="162"/>
      <c r="AV119" s="162"/>
      <c r="AW119" s="162"/>
      <c r="AX119" s="129"/>
      <c r="AY119" s="129"/>
      <c r="AZ119" s="129"/>
      <c r="BA119" s="129"/>
      <c r="BB119" s="129"/>
      <c r="BC119" s="129"/>
      <c r="BD119" s="129"/>
    </row>
    <row r="120" spans="1:56" ht="20.25" customHeight="1" x14ac:dyDescent="0.15">
      <c r="A120" s="129"/>
      <c r="B120" s="125"/>
      <c r="C120" s="943" t="s">
        <v>244</v>
      </c>
      <c r="D120" s="943"/>
      <c r="E120" s="943"/>
      <c r="F120" s="838">
        <f>SUM(F118:G119)</f>
        <v>0</v>
      </c>
      <c r="G120" s="838"/>
      <c r="H120" s="838">
        <f>SUM(H118:I119)</f>
        <v>0</v>
      </c>
      <c r="I120" s="838"/>
      <c r="J120" s="838">
        <f>SUM(J118:K119)</f>
        <v>0</v>
      </c>
      <c r="K120" s="838"/>
      <c r="L120" s="838">
        <f>SUM(L118:M119)</f>
        <v>0</v>
      </c>
      <c r="M120" s="838"/>
      <c r="N120" s="160"/>
      <c r="O120" s="160"/>
      <c r="P120" s="160"/>
      <c r="Q120" s="160"/>
      <c r="R120" s="814" t="s">
        <v>300</v>
      </c>
      <c r="S120" s="815"/>
      <c r="T120" s="939">
        <f>SUMIFS($AU$13:$AV$112,$C$13:$D$112,"訪問介護員",$E$13:$F$112,"C")+SUMIFS($AU$13:$AV$112,$C$13:$D$112,"サービス提供責任者",$E$13:$F$112,"C")</f>
        <v>0</v>
      </c>
      <c r="U120" s="940"/>
      <c r="V120" s="843">
        <f>SUMIFS($AW$13:$AX$112,$C$13:$D$112,"訪問介護員",$E$13:$F$112,"C")+SUMIFS($AW$13:$AX$112,$C$13:$D$112,"サービス提供責任者",$E$13:$F$112,"C")</f>
        <v>0</v>
      </c>
      <c r="W120" s="844"/>
      <c r="X120" s="186"/>
      <c r="Y120" s="941">
        <v>0</v>
      </c>
      <c r="Z120" s="942"/>
      <c r="AA120" s="841">
        <v>0</v>
      </c>
      <c r="AB120" s="842"/>
      <c r="AC120" s="187"/>
      <c r="AD120" s="187"/>
      <c r="AE120" s="939" t="s">
        <v>301</v>
      </c>
      <c r="AF120" s="940"/>
      <c r="AG120" s="160"/>
      <c r="AH120" s="160"/>
      <c r="AI120" s="814" t="s">
        <v>302</v>
      </c>
      <c r="AJ120" s="815"/>
      <c r="AK120" s="814" t="s">
        <v>260</v>
      </c>
      <c r="AL120" s="827"/>
      <c r="AM120" s="827"/>
      <c r="AN120" s="815"/>
      <c r="AO120" s="167"/>
      <c r="AP120" s="162"/>
      <c r="AQ120" s="811"/>
      <c r="AR120" s="811"/>
      <c r="AS120" s="808"/>
      <c r="AT120" s="808"/>
      <c r="AU120" s="162"/>
      <c r="AV120" s="162"/>
      <c r="AW120" s="162"/>
      <c r="AX120" s="129"/>
      <c r="AY120" s="129"/>
      <c r="AZ120" s="129"/>
      <c r="BA120" s="129"/>
      <c r="BB120" s="129"/>
      <c r="BC120" s="129"/>
      <c r="BD120" s="129"/>
    </row>
    <row r="121" spans="1:56" ht="20.25" customHeight="1" x14ac:dyDescent="0.15">
      <c r="A121" s="129"/>
      <c r="B121" s="125"/>
      <c r="C121" s="125" t="s">
        <v>236</v>
      </c>
      <c r="L121" s="185" t="s">
        <v>261</v>
      </c>
      <c r="M121" s="168"/>
      <c r="N121" s="828"/>
      <c r="O121" s="828"/>
      <c r="P121" s="160"/>
      <c r="Q121" s="160"/>
      <c r="R121" s="814" t="s">
        <v>262</v>
      </c>
      <c r="S121" s="815"/>
      <c r="T121" s="939">
        <f>SUMIFS($AU$13:$AV$112,$C$13:$D$112,"訪問介護員",$E$13:$F$112,"D")+SUMIFS($AU$13:$AV$112,$C$13:$D$112,"サービス提供責任者",$E$13:$F$112,"D")</f>
        <v>0</v>
      </c>
      <c r="U121" s="940"/>
      <c r="V121" s="843">
        <f>SUMIFS($AW$13:$AX$112,$C$13:$D$112,"訪問介護員",$E$13:$F$112,"D")+SUMIFS($AW$13:$AX$112,$C$13:$D$112,"サービス提供責任者",$E$13:$F$112,"D")</f>
        <v>0</v>
      </c>
      <c r="W121" s="844"/>
      <c r="X121" s="186"/>
      <c r="Y121" s="941">
        <v>0</v>
      </c>
      <c r="Z121" s="942"/>
      <c r="AA121" s="841">
        <v>0</v>
      </c>
      <c r="AB121" s="842"/>
      <c r="AC121" s="187"/>
      <c r="AD121" s="187"/>
      <c r="AE121" s="939" t="s">
        <v>303</v>
      </c>
      <c r="AF121" s="940"/>
      <c r="AG121" s="160"/>
      <c r="AH121" s="160"/>
      <c r="AI121" s="160"/>
      <c r="AJ121" s="799"/>
      <c r="AK121" s="799"/>
      <c r="AL121" s="811"/>
      <c r="AM121" s="811"/>
      <c r="AN121" s="808"/>
      <c r="AO121" s="808"/>
      <c r="AP121" s="162"/>
      <c r="AQ121" s="811"/>
      <c r="AR121" s="811"/>
      <c r="AS121" s="808"/>
      <c r="AT121" s="808"/>
      <c r="AU121" s="162"/>
      <c r="AV121" s="162"/>
      <c r="AW121" s="162"/>
      <c r="AX121" s="131"/>
      <c r="AY121" s="131"/>
      <c r="AZ121" s="129"/>
      <c r="BA121" s="129"/>
      <c r="BB121" s="129"/>
      <c r="BC121" s="129"/>
      <c r="BD121" s="129"/>
    </row>
    <row r="122" spans="1:56" ht="20.25" customHeight="1" x14ac:dyDescent="0.15">
      <c r="A122" s="129"/>
      <c r="B122" s="125"/>
      <c r="D122" s="125"/>
      <c r="E122" s="125"/>
      <c r="F122" s="125"/>
      <c r="G122" s="125"/>
      <c r="H122" s="125"/>
      <c r="I122" s="125"/>
      <c r="J122" s="125"/>
      <c r="K122" s="125"/>
      <c r="L122" s="813">
        <f>L120/3</f>
        <v>0</v>
      </c>
      <c r="M122" s="813"/>
      <c r="N122" s="125"/>
      <c r="O122" s="125"/>
      <c r="P122" s="160"/>
      <c r="Q122" s="160"/>
      <c r="R122" s="814" t="s">
        <v>244</v>
      </c>
      <c r="S122" s="815"/>
      <c r="T122" s="939">
        <f>SUM(T118:U121)</f>
        <v>0</v>
      </c>
      <c r="U122" s="940"/>
      <c r="V122" s="843">
        <f>SUM(V118:W121)</f>
        <v>0</v>
      </c>
      <c r="W122" s="844"/>
      <c r="X122" s="186"/>
      <c r="Y122" s="939">
        <f>SUM(Y118:Z121)</f>
        <v>0</v>
      </c>
      <c r="Z122" s="940"/>
      <c r="AA122" s="939">
        <f>SUM(AA118:AB121)</f>
        <v>0</v>
      </c>
      <c r="AB122" s="940"/>
      <c r="AC122" s="187"/>
      <c r="AD122" s="187"/>
      <c r="AE122" s="939">
        <f>SUM(AE118:AF119)</f>
        <v>0</v>
      </c>
      <c r="AF122" s="940"/>
      <c r="AG122" s="160"/>
      <c r="AH122" s="160"/>
      <c r="AI122" s="160"/>
      <c r="AJ122" s="799"/>
      <c r="AK122" s="799"/>
      <c r="AL122" s="811"/>
      <c r="AM122" s="811"/>
      <c r="AN122" s="812"/>
      <c r="AO122" s="812"/>
      <c r="AP122" s="162"/>
      <c r="AQ122" s="188"/>
      <c r="AR122" s="188"/>
      <c r="AS122" s="808"/>
      <c r="AT122" s="808"/>
      <c r="AU122" s="162"/>
      <c r="AV122" s="162"/>
      <c r="AW122" s="162"/>
      <c r="AX122" s="131"/>
      <c r="AY122" s="131"/>
      <c r="AZ122" s="129"/>
      <c r="BA122" s="129"/>
      <c r="BB122" s="129"/>
      <c r="BC122" s="129"/>
      <c r="BD122" s="129"/>
    </row>
    <row r="123" spans="1:56" ht="20.25" customHeight="1" x14ac:dyDescent="0.15">
      <c r="A123" s="129"/>
      <c r="B123" s="125"/>
      <c r="C123" s="125"/>
      <c r="D123" s="125"/>
      <c r="E123" s="125"/>
      <c r="F123" s="125"/>
      <c r="G123" s="125"/>
      <c r="H123" s="125"/>
      <c r="I123" s="125"/>
      <c r="J123" s="125"/>
      <c r="K123" s="125"/>
      <c r="N123" s="125"/>
      <c r="O123" s="125"/>
      <c r="P123" s="160"/>
      <c r="Q123" s="160"/>
      <c r="R123" s="160"/>
      <c r="S123" s="160"/>
      <c r="T123" s="160"/>
      <c r="U123" s="160"/>
      <c r="V123" s="160"/>
      <c r="W123" s="160"/>
      <c r="X123" s="160"/>
      <c r="Y123" s="160"/>
      <c r="Z123" s="160"/>
      <c r="AA123" s="161"/>
      <c r="AB123" s="160"/>
      <c r="AC123" s="160"/>
      <c r="AD123" s="160"/>
      <c r="AE123" s="160"/>
      <c r="AF123" s="160"/>
      <c r="AG123" s="160"/>
      <c r="AH123" s="160"/>
      <c r="AI123" s="160"/>
      <c r="AJ123" s="162"/>
      <c r="AK123" s="162"/>
      <c r="AL123" s="162"/>
      <c r="AM123" s="162"/>
      <c r="AN123" s="162"/>
      <c r="AO123" s="162"/>
      <c r="AP123" s="162"/>
      <c r="AQ123" s="162"/>
      <c r="AR123" s="162"/>
      <c r="AS123" s="163"/>
      <c r="AT123" s="162"/>
      <c r="AU123" s="162"/>
      <c r="AV123" s="162"/>
      <c r="AW123" s="162"/>
      <c r="AX123" s="131"/>
      <c r="AY123" s="131"/>
      <c r="AZ123" s="129"/>
      <c r="BA123" s="129"/>
      <c r="BB123" s="129"/>
      <c r="BC123" s="129"/>
      <c r="BD123" s="129"/>
    </row>
    <row r="124" spans="1:56" ht="20.25" customHeight="1" x14ac:dyDescent="0.15">
      <c r="A124" s="129"/>
      <c r="B124" s="125"/>
      <c r="C124" s="125"/>
      <c r="D124" s="125"/>
      <c r="E124" s="125"/>
      <c r="F124" s="125"/>
      <c r="G124" s="125"/>
      <c r="H124" s="125"/>
      <c r="I124" s="125"/>
      <c r="J124" s="125"/>
      <c r="K124" s="125"/>
      <c r="L124" s="125"/>
      <c r="M124" s="125"/>
      <c r="N124" s="125"/>
      <c r="O124" s="125"/>
      <c r="P124" s="160"/>
      <c r="Q124" s="160"/>
      <c r="R124" s="161" t="s">
        <v>264</v>
      </c>
      <c r="S124" s="160"/>
      <c r="T124" s="160"/>
      <c r="U124" s="160"/>
      <c r="V124" s="160"/>
      <c r="W124" s="160"/>
      <c r="X124" s="168" t="s">
        <v>265</v>
      </c>
      <c r="Y124" s="809" t="s">
        <v>266</v>
      </c>
      <c r="Z124" s="810"/>
      <c r="AA124" s="169"/>
      <c r="AB124" s="168"/>
      <c r="AC124" s="160"/>
      <c r="AD124" s="160"/>
      <c r="AE124" s="160"/>
      <c r="AF124" s="160"/>
      <c r="AG124" s="160"/>
      <c r="AH124" s="160"/>
      <c r="AI124" s="160"/>
      <c r="AJ124" s="163"/>
      <c r="AK124" s="162"/>
      <c r="AL124" s="162"/>
      <c r="AM124" s="162"/>
      <c r="AN124" s="162"/>
      <c r="AO124" s="162"/>
      <c r="AP124" s="162"/>
      <c r="AQ124" s="189"/>
      <c r="AR124" s="189"/>
      <c r="AS124" s="170"/>
      <c r="AT124" s="170"/>
      <c r="AU124" s="162"/>
      <c r="AV124" s="162"/>
      <c r="AW124" s="162"/>
      <c r="AX124" s="131"/>
      <c r="AY124" s="131"/>
      <c r="AZ124" s="129"/>
      <c r="BA124" s="129"/>
      <c r="BB124" s="129"/>
      <c r="BC124" s="129"/>
      <c r="BD124" s="129"/>
    </row>
    <row r="125" spans="1:56" ht="20.25" customHeight="1" x14ac:dyDescent="0.2">
      <c r="A125" s="129"/>
      <c r="B125" s="125"/>
      <c r="C125" s="104"/>
      <c r="D125" s="159"/>
      <c r="E125" s="159"/>
      <c r="F125" s="160"/>
      <c r="G125" s="160"/>
      <c r="H125" s="160"/>
      <c r="I125" s="160"/>
      <c r="J125" s="160"/>
      <c r="K125" s="160"/>
      <c r="L125" s="171" t="s">
        <v>304</v>
      </c>
      <c r="M125" s="161"/>
      <c r="N125" s="161"/>
      <c r="O125" s="190"/>
      <c r="P125" s="160"/>
      <c r="Q125" s="160"/>
      <c r="R125" s="160" t="s">
        <v>268</v>
      </c>
      <c r="S125" s="160"/>
      <c r="T125" s="160"/>
      <c r="U125" s="160"/>
      <c r="V125" s="160"/>
      <c r="W125" s="160" t="s">
        <v>269</v>
      </c>
      <c r="X125" s="160"/>
      <c r="Y125" s="160"/>
      <c r="Z125" s="160"/>
      <c r="AA125" s="161"/>
      <c r="AB125" s="160"/>
      <c r="AC125" s="160"/>
      <c r="AD125" s="160"/>
      <c r="AE125" s="160"/>
      <c r="AF125" s="160"/>
      <c r="AG125" s="160"/>
      <c r="AH125" s="160"/>
      <c r="AI125" s="160"/>
      <c r="AJ125" s="162"/>
      <c r="AK125" s="162"/>
      <c r="AL125" s="162"/>
      <c r="AM125" s="162"/>
      <c r="AN125" s="162"/>
      <c r="AO125" s="162"/>
      <c r="AP125" s="162"/>
      <c r="AQ125" s="162"/>
      <c r="AR125" s="162"/>
      <c r="AS125" s="163"/>
      <c r="AT125" s="162"/>
      <c r="AU125" s="162"/>
      <c r="AV125" s="162"/>
      <c r="AW125" s="162"/>
      <c r="AX125" s="131"/>
      <c r="AY125" s="131"/>
      <c r="AZ125" s="129"/>
      <c r="BA125" s="129"/>
      <c r="BB125" s="129"/>
      <c r="BC125" s="129"/>
      <c r="BD125" s="129"/>
    </row>
    <row r="126" spans="1:56" ht="20.25" customHeight="1" x14ac:dyDescent="0.15">
      <c r="A126" s="129"/>
      <c r="B126" s="125"/>
      <c r="C126" s="191" t="s">
        <v>270</v>
      </c>
      <c r="D126" s="191"/>
      <c r="E126" s="160"/>
      <c r="F126" s="191" t="s">
        <v>305</v>
      </c>
      <c r="G126" s="191"/>
      <c r="H126" s="160"/>
      <c r="I126" s="174"/>
      <c r="J126" s="174"/>
      <c r="K126" s="160"/>
      <c r="L126" s="185" t="s">
        <v>272</v>
      </c>
      <c r="M126" s="185"/>
      <c r="N126" s="185"/>
      <c r="O126" s="160"/>
      <c r="P126" s="160"/>
      <c r="Q126" s="160"/>
      <c r="R126" s="160" t="str">
        <f>IF($Y$124="週","対象時間数（週平均）","対象時間数（当月合計）")</f>
        <v>対象時間数（週平均）</v>
      </c>
      <c r="S126" s="160"/>
      <c r="T126" s="160"/>
      <c r="U126" s="160"/>
      <c r="V126" s="160"/>
      <c r="W126" s="160" t="str">
        <f>IF($Y$124="週","週に勤務すべき時間数","当月に勤務すべき時間数")</f>
        <v>週に勤務すべき時間数</v>
      </c>
      <c r="X126" s="160"/>
      <c r="Y126" s="160"/>
      <c r="Z126" s="160"/>
      <c r="AA126" s="161"/>
      <c r="AB126" s="801" t="s">
        <v>273</v>
      </c>
      <c r="AC126" s="801"/>
      <c r="AD126" s="801"/>
      <c r="AE126" s="801"/>
      <c r="AF126" s="160"/>
      <c r="AG126" s="160"/>
      <c r="AH126" s="160"/>
      <c r="AI126" s="160"/>
      <c r="AJ126" s="162"/>
      <c r="AK126" s="162"/>
      <c r="AL126" s="162"/>
      <c r="AM126" s="162"/>
      <c r="AN126" s="162"/>
      <c r="AO126" s="162"/>
      <c r="AP126" s="162"/>
      <c r="AQ126" s="162"/>
      <c r="AR126" s="162"/>
      <c r="AS126" s="163"/>
      <c r="AT126" s="162"/>
      <c r="AU126" s="162"/>
      <c r="AV126" s="162"/>
      <c r="AW126" s="162"/>
      <c r="AX126" s="131"/>
      <c r="AY126" s="131"/>
      <c r="AZ126" s="129"/>
      <c r="BA126" s="129"/>
      <c r="BB126" s="129"/>
      <c r="BC126" s="129"/>
      <c r="BD126" s="129"/>
    </row>
    <row r="127" spans="1:56" ht="20.25" customHeight="1" x14ac:dyDescent="0.15">
      <c r="A127" s="129"/>
      <c r="B127" s="125"/>
      <c r="C127" s="818">
        <f>L122</f>
        <v>0</v>
      </c>
      <c r="D127" s="819"/>
      <c r="E127" s="164" t="s">
        <v>306</v>
      </c>
      <c r="F127" s="820">
        <v>40</v>
      </c>
      <c r="G127" s="821"/>
      <c r="H127" s="164" t="s">
        <v>307</v>
      </c>
      <c r="I127" s="822">
        <f>C127/F127</f>
        <v>0</v>
      </c>
      <c r="J127" s="823"/>
      <c r="K127" s="164" t="s">
        <v>308</v>
      </c>
      <c r="L127" s="824">
        <f>IF(C127&lt;40,1,ROUNDUP(I127,1))</f>
        <v>1</v>
      </c>
      <c r="M127" s="825"/>
      <c r="N127" s="826"/>
      <c r="O127" s="160"/>
      <c r="P127" s="160"/>
      <c r="Q127" s="160"/>
      <c r="R127" s="802">
        <f>IF($Y$124="週",AA122,Y122)</f>
        <v>0</v>
      </c>
      <c r="S127" s="803"/>
      <c r="T127" s="803"/>
      <c r="U127" s="804"/>
      <c r="V127" s="164" t="s">
        <v>309</v>
      </c>
      <c r="W127" s="814">
        <f>IF($Y$124="週",$AV$5,$AZ$5)</f>
        <v>40</v>
      </c>
      <c r="X127" s="827"/>
      <c r="Y127" s="827"/>
      <c r="Z127" s="815"/>
      <c r="AA127" s="164" t="s">
        <v>310</v>
      </c>
      <c r="AB127" s="791">
        <f>ROUNDDOWN(R127/W127,1)</f>
        <v>0</v>
      </c>
      <c r="AC127" s="792"/>
      <c r="AD127" s="792"/>
      <c r="AE127" s="793"/>
      <c r="AF127" s="160"/>
      <c r="AG127" s="160"/>
      <c r="AH127" s="160"/>
      <c r="AI127" s="160"/>
      <c r="AJ127" s="798"/>
      <c r="AK127" s="798"/>
      <c r="AL127" s="798"/>
      <c r="AM127" s="798"/>
      <c r="AN127" s="166"/>
      <c r="AO127" s="799"/>
      <c r="AP127" s="799"/>
      <c r="AQ127" s="799"/>
      <c r="AR127" s="799"/>
      <c r="AS127" s="166"/>
      <c r="AT127" s="800"/>
      <c r="AU127" s="800"/>
      <c r="AV127" s="800"/>
      <c r="AW127" s="800"/>
      <c r="AX127" s="131"/>
      <c r="AY127" s="131"/>
      <c r="AZ127" s="129"/>
      <c r="BA127" s="129"/>
      <c r="BB127" s="129"/>
      <c r="BC127" s="129"/>
      <c r="BD127" s="129"/>
    </row>
    <row r="128" spans="1:56" ht="20.25" customHeight="1" x14ac:dyDescent="0.15">
      <c r="A128" s="129"/>
      <c r="B128" s="125"/>
      <c r="C128" s="125"/>
      <c r="D128" s="160"/>
      <c r="E128" s="160"/>
      <c r="F128" s="160"/>
      <c r="G128" s="160"/>
      <c r="H128" s="160"/>
      <c r="I128" s="160"/>
      <c r="J128" s="160"/>
      <c r="K128" s="160"/>
      <c r="L128" s="160" t="s">
        <v>279</v>
      </c>
      <c r="M128" s="160"/>
      <c r="N128" s="160"/>
      <c r="O128" s="160"/>
      <c r="P128" s="160"/>
      <c r="Q128" s="160"/>
      <c r="R128" s="160"/>
      <c r="S128" s="160"/>
      <c r="T128" s="160"/>
      <c r="U128" s="160"/>
      <c r="V128" s="160"/>
      <c r="W128" s="160"/>
      <c r="X128" s="160"/>
      <c r="Y128" s="160"/>
      <c r="Z128" s="160"/>
      <c r="AA128" s="161"/>
      <c r="AB128" s="160" t="s">
        <v>280</v>
      </c>
      <c r="AC128" s="160"/>
      <c r="AD128" s="160"/>
      <c r="AE128" s="160"/>
      <c r="AF128" s="160"/>
      <c r="AG128" s="160"/>
      <c r="AH128" s="160"/>
      <c r="AI128" s="160"/>
      <c r="AJ128" s="162"/>
      <c r="AK128" s="162"/>
      <c r="AL128" s="162"/>
      <c r="AM128" s="162"/>
      <c r="AN128" s="162"/>
      <c r="AO128" s="162"/>
      <c r="AP128" s="162"/>
      <c r="AQ128" s="162"/>
      <c r="AR128" s="162"/>
      <c r="AS128" s="163"/>
      <c r="AT128" s="162"/>
      <c r="AU128" s="162"/>
      <c r="AV128" s="162"/>
      <c r="AW128" s="162"/>
      <c r="AX128" s="131"/>
      <c r="AY128" s="131"/>
      <c r="AZ128" s="129"/>
      <c r="BA128" s="129"/>
      <c r="BB128" s="129"/>
      <c r="BC128" s="129"/>
      <c r="BD128" s="129"/>
    </row>
    <row r="129" spans="1:58" ht="20.25" customHeight="1" x14ac:dyDescent="0.15">
      <c r="A129" s="129"/>
      <c r="B129" s="125"/>
      <c r="C129" s="125" t="s">
        <v>281</v>
      </c>
      <c r="D129" s="160"/>
      <c r="E129" s="160"/>
      <c r="F129" s="160"/>
      <c r="G129" s="160"/>
      <c r="H129" s="160"/>
      <c r="I129" s="160"/>
      <c r="J129" s="160"/>
      <c r="K129" s="160"/>
      <c r="L129" s="160"/>
      <c r="M129" s="160"/>
      <c r="N129" s="160"/>
      <c r="O129" s="160"/>
      <c r="P129" s="160"/>
      <c r="Q129" s="160"/>
      <c r="R129" s="160" t="s">
        <v>282</v>
      </c>
      <c r="S129" s="160"/>
      <c r="T129" s="160"/>
      <c r="U129" s="160"/>
      <c r="V129" s="160"/>
      <c r="W129" s="160"/>
      <c r="X129" s="160"/>
      <c r="Y129" s="160"/>
      <c r="Z129" s="160"/>
      <c r="AA129" s="161"/>
      <c r="AB129" s="160"/>
      <c r="AC129" s="160"/>
      <c r="AD129" s="160"/>
      <c r="AE129" s="160"/>
      <c r="AF129" s="160"/>
      <c r="AG129" s="160"/>
      <c r="AH129" s="160"/>
      <c r="AI129" s="160"/>
      <c r="AJ129" s="160"/>
      <c r="AK129" s="175"/>
      <c r="AL129" s="176"/>
      <c r="AM129" s="176"/>
      <c r="AN129" s="160"/>
      <c r="AO129" s="160"/>
      <c r="AP129" s="160"/>
      <c r="AQ129" s="160"/>
      <c r="AR129" s="160"/>
      <c r="AS129" s="160"/>
      <c r="AT129" s="160"/>
      <c r="AU129" s="160"/>
      <c r="AV129" s="125"/>
      <c r="AW129" s="125"/>
      <c r="AX129" s="131"/>
      <c r="AY129" s="131"/>
      <c r="AZ129" s="129"/>
      <c r="BA129" s="129"/>
      <c r="BB129" s="129"/>
      <c r="BC129" s="129"/>
      <c r="BD129" s="129"/>
    </row>
    <row r="130" spans="1:58" ht="20.25" customHeight="1" x14ac:dyDescent="0.15">
      <c r="A130" s="129"/>
      <c r="B130" s="125"/>
      <c r="C130" s="125"/>
      <c r="D130" s="160" t="s">
        <v>283</v>
      </c>
      <c r="E130" s="160"/>
      <c r="F130" s="160"/>
      <c r="G130" s="160"/>
      <c r="H130" s="160"/>
      <c r="I130" s="160"/>
      <c r="J130" s="160"/>
      <c r="K130" s="160"/>
      <c r="L130" s="160"/>
      <c r="M130" s="160"/>
      <c r="N130" s="160"/>
      <c r="O130" s="160"/>
      <c r="P130" s="160"/>
      <c r="Q130" s="160"/>
      <c r="R130" s="160" t="s">
        <v>241</v>
      </c>
      <c r="S130" s="160"/>
      <c r="T130" s="160"/>
      <c r="U130" s="160"/>
      <c r="V130" s="160"/>
      <c r="W130" s="160"/>
      <c r="X130" s="160"/>
      <c r="Y130" s="160"/>
      <c r="Z130" s="160"/>
      <c r="AA130" s="161"/>
      <c r="AB130" s="164"/>
      <c r="AC130" s="164"/>
      <c r="AD130" s="164"/>
      <c r="AE130" s="164"/>
      <c r="AF130" s="160"/>
      <c r="AG130" s="160"/>
      <c r="AH130" s="160"/>
      <c r="AI130" s="160"/>
      <c r="AJ130" s="160"/>
      <c r="AK130" s="175"/>
      <c r="AL130" s="176"/>
      <c r="AM130" s="176"/>
      <c r="AN130" s="160"/>
      <c r="AO130" s="160"/>
      <c r="AP130" s="160"/>
      <c r="AQ130" s="160"/>
      <c r="AR130" s="160"/>
      <c r="AS130" s="160"/>
      <c r="AT130" s="160"/>
      <c r="AU130" s="160"/>
      <c r="AV130" s="125"/>
      <c r="AW130" s="125"/>
      <c r="AX130" s="131"/>
      <c r="AY130" s="131"/>
      <c r="AZ130" s="129"/>
      <c r="BA130" s="129"/>
      <c r="BB130" s="129"/>
      <c r="BC130" s="129"/>
      <c r="BD130" s="129"/>
    </row>
    <row r="131" spans="1:58" ht="20.25" customHeight="1" x14ac:dyDescent="0.15">
      <c r="A131" s="129"/>
      <c r="B131" s="125"/>
      <c r="C131" s="125" t="s">
        <v>284</v>
      </c>
      <c r="D131" s="160"/>
      <c r="E131" s="160"/>
      <c r="F131" s="160"/>
      <c r="G131" s="160"/>
      <c r="H131" s="160"/>
      <c r="I131" s="160"/>
      <c r="J131" s="160"/>
      <c r="K131" s="160"/>
      <c r="L131" s="160"/>
      <c r="M131" s="160"/>
      <c r="N131" s="160"/>
      <c r="O131" s="160"/>
      <c r="P131" s="160"/>
      <c r="Q131" s="160"/>
      <c r="R131" s="125" t="s">
        <v>285</v>
      </c>
      <c r="S131" s="125"/>
      <c r="T131" s="125"/>
      <c r="U131" s="125"/>
      <c r="V131" s="125"/>
      <c r="W131" s="160" t="s">
        <v>286</v>
      </c>
      <c r="X131" s="125"/>
      <c r="Y131" s="125"/>
      <c r="Z131" s="125"/>
      <c r="AA131" s="125"/>
      <c r="AB131" s="801" t="s">
        <v>244</v>
      </c>
      <c r="AC131" s="801"/>
      <c r="AD131" s="801"/>
      <c r="AE131" s="801"/>
      <c r="AF131" s="160"/>
      <c r="AG131" s="160"/>
      <c r="AH131" s="160"/>
      <c r="AI131" s="160"/>
      <c r="AJ131" s="160"/>
      <c r="AK131" s="175"/>
      <c r="AL131" s="176"/>
      <c r="AM131" s="176"/>
      <c r="AN131" s="160"/>
      <c r="AO131" s="160"/>
      <c r="AP131" s="160"/>
      <c r="AQ131" s="160"/>
      <c r="AR131" s="160"/>
      <c r="AS131" s="160"/>
      <c r="AT131" s="160"/>
      <c r="AU131" s="160"/>
      <c r="AV131" s="125"/>
      <c r="AW131" s="125"/>
      <c r="AX131" s="131"/>
      <c r="AY131" s="131"/>
      <c r="AZ131" s="129"/>
      <c r="BA131" s="129"/>
      <c r="BB131" s="129"/>
      <c r="BC131" s="129"/>
      <c r="BD131" s="129"/>
    </row>
    <row r="132" spans="1:58" ht="20.25" customHeight="1" x14ac:dyDescent="0.15">
      <c r="A132" s="129"/>
      <c r="B132" s="125"/>
      <c r="C132" s="125" t="s">
        <v>287</v>
      </c>
      <c r="D132" s="160"/>
      <c r="E132" s="160"/>
      <c r="F132" s="160"/>
      <c r="G132" s="160"/>
      <c r="H132" s="160"/>
      <c r="I132" s="160"/>
      <c r="J132" s="160"/>
      <c r="K132" s="160"/>
      <c r="L132" s="160"/>
      <c r="M132" s="160"/>
      <c r="N132" s="160"/>
      <c r="O132" s="160"/>
      <c r="P132" s="160"/>
      <c r="Q132" s="160"/>
      <c r="R132" s="802">
        <f>AE122</f>
        <v>0</v>
      </c>
      <c r="S132" s="803"/>
      <c r="T132" s="803"/>
      <c r="U132" s="804"/>
      <c r="V132" s="164" t="s">
        <v>311</v>
      </c>
      <c r="W132" s="791">
        <f>AB127</f>
        <v>0</v>
      </c>
      <c r="X132" s="792"/>
      <c r="Y132" s="792"/>
      <c r="Z132" s="793"/>
      <c r="AA132" s="164" t="s">
        <v>312</v>
      </c>
      <c r="AB132" s="805">
        <f>ROUNDDOWN(R132+W132,1)</f>
        <v>0</v>
      </c>
      <c r="AC132" s="806"/>
      <c r="AD132" s="806"/>
      <c r="AE132" s="807"/>
      <c r="AF132" s="160"/>
      <c r="AG132" s="160"/>
      <c r="AH132" s="160"/>
      <c r="AI132" s="160"/>
      <c r="AJ132" s="160"/>
      <c r="AK132" s="175"/>
      <c r="AL132" s="176"/>
      <c r="AM132" s="176"/>
      <c r="AN132" s="160"/>
      <c r="AO132" s="160"/>
      <c r="AP132" s="160"/>
      <c r="AQ132" s="160"/>
      <c r="AR132" s="160"/>
      <c r="AS132" s="160"/>
      <c r="AT132" s="160"/>
      <c r="AU132" s="160"/>
      <c r="AV132" s="125"/>
      <c r="AW132" s="125"/>
      <c r="AX132" s="131"/>
      <c r="AY132" s="131"/>
      <c r="AZ132" s="129"/>
      <c r="BA132" s="129"/>
      <c r="BB132" s="129"/>
      <c r="BC132" s="129"/>
      <c r="BD132" s="129"/>
    </row>
    <row r="133" spans="1:58" ht="20.25" customHeight="1" x14ac:dyDescent="0.15">
      <c r="A133" s="129"/>
      <c r="B133" s="125"/>
      <c r="C133" s="125" t="s">
        <v>290</v>
      </c>
      <c r="D133" s="159"/>
      <c r="E133" s="159"/>
      <c r="F133" s="125"/>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1"/>
      <c r="AD133" s="160"/>
      <c r="AE133" s="160"/>
      <c r="AF133" s="160"/>
      <c r="AG133" s="160"/>
      <c r="AH133" s="160"/>
      <c r="AI133" s="160"/>
      <c r="AJ133" s="160"/>
      <c r="AK133" s="175"/>
      <c r="AL133" s="176"/>
      <c r="AM133" s="176"/>
      <c r="AN133" s="160"/>
      <c r="AO133" s="160"/>
      <c r="AP133" s="160"/>
      <c r="AQ133" s="160"/>
      <c r="AR133" s="160"/>
      <c r="AS133" s="160"/>
      <c r="AT133" s="160"/>
      <c r="AU133" s="160"/>
      <c r="AV133" s="125"/>
      <c r="AW133" s="125"/>
      <c r="AX133" s="129"/>
      <c r="AY133" s="129"/>
      <c r="AZ133" s="129"/>
      <c r="BA133" s="129"/>
      <c r="BB133" s="129"/>
      <c r="BC133" s="129"/>
      <c r="BD133" s="129"/>
    </row>
    <row r="134" spans="1:58" ht="20.25" customHeight="1" x14ac:dyDescent="0.15">
      <c r="C134" s="177"/>
      <c r="D134" s="177"/>
      <c r="E134" s="178"/>
      <c r="F134" s="178"/>
      <c r="G134" s="178"/>
      <c r="H134" s="178"/>
      <c r="I134" s="178"/>
      <c r="J134" s="178"/>
      <c r="K134" s="178"/>
      <c r="L134" s="178"/>
      <c r="M134" s="178"/>
      <c r="N134" s="178"/>
      <c r="O134" s="178"/>
      <c r="P134" s="178"/>
      <c r="Q134" s="178"/>
      <c r="R134" s="178"/>
      <c r="S134" s="178"/>
      <c r="T134" s="177"/>
      <c r="U134" s="178"/>
      <c r="V134" s="178"/>
      <c r="W134" s="178"/>
      <c r="X134" s="178"/>
      <c r="Y134" s="178"/>
      <c r="Z134" s="178"/>
      <c r="AA134" s="178"/>
      <c r="AB134" s="178"/>
      <c r="AC134" s="178"/>
      <c r="AD134" s="178"/>
      <c r="AE134" s="178"/>
      <c r="AF134" s="178"/>
      <c r="AJ134" s="179"/>
      <c r="AK134" s="180"/>
      <c r="AL134" s="180"/>
      <c r="AM134" s="178"/>
      <c r="AN134" s="178"/>
      <c r="AO134" s="178"/>
      <c r="AP134" s="178"/>
      <c r="AQ134" s="178"/>
      <c r="AR134" s="178"/>
      <c r="AS134" s="178"/>
      <c r="AT134" s="178"/>
      <c r="AU134" s="178"/>
      <c r="AV134" s="178"/>
      <c r="AW134" s="178"/>
      <c r="AX134" s="178"/>
      <c r="AY134" s="178"/>
      <c r="AZ134" s="178"/>
      <c r="BA134" s="178"/>
      <c r="BB134" s="178"/>
      <c r="BC134" s="178"/>
      <c r="BD134" s="178"/>
      <c r="BE134" s="180"/>
    </row>
    <row r="135" spans="1:58" ht="20.25" customHeight="1" x14ac:dyDescent="0.15">
      <c r="A135" s="178"/>
      <c r="B135" s="178"/>
      <c r="C135" s="177"/>
      <c r="D135" s="177"/>
      <c r="E135" s="178"/>
      <c r="F135" s="178"/>
      <c r="G135" s="178"/>
      <c r="H135" s="178"/>
      <c r="I135" s="178"/>
      <c r="J135" s="178"/>
      <c r="K135" s="178"/>
      <c r="L135" s="178"/>
      <c r="M135" s="178"/>
      <c r="N135" s="178"/>
      <c r="O135" s="178"/>
      <c r="P135" s="178"/>
      <c r="Q135" s="178"/>
      <c r="R135" s="178"/>
      <c r="S135" s="178"/>
      <c r="T135" s="178"/>
      <c r="U135" s="177"/>
      <c r="V135" s="178"/>
      <c r="W135" s="178"/>
      <c r="X135" s="178"/>
      <c r="Y135" s="178"/>
      <c r="Z135" s="178"/>
      <c r="AA135" s="178"/>
      <c r="AB135" s="178"/>
      <c r="AC135" s="178"/>
      <c r="AD135" s="178"/>
      <c r="AE135" s="178"/>
      <c r="AF135" s="178"/>
      <c r="AG135" s="178"/>
      <c r="AK135" s="179"/>
      <c r="AL135" s="180"/>
      <c r="AM135" s="180"/>
      <c r="AN135" s="178"/>
      <c r="AO135" s="178"/>
      <c r="AP135" s="178"/>
      <c r="AQ135" s="178"/>
      <c r="AR135" s="178"/>
      <c r="AS135" s="178"/>
      <c r="AT135" s="178"/>
      <c r="AU135" s="178"/>
      <c r="AV135" s="178"/>
      <c r="AW135" s="178"/>
      <c r="AX135" s="178"/>
      <c r="AY135" s="178"/>
      <c r="AZ135" s="178"/>
      <c r="BA135" s="178"/>
      <c r="BB135" s="178"/>
      <c r="BC135" s="178"/>
      <c r="BD135" s="178"/>
      <c r="BE135" s="178"/>
      <c r="BF135" s="180"/>
    </row>
    <row r="136" spans="1:58" ht="20.25" customHeight="1" x14ac:dyDescent="0.15">
      <c r="A136" s="178"/>
      <c r="B136" s="178"/>
      <c r="C136" s="178"/>
      <c r="D136" s="177"/>
      <c r="E136" s="178"/>
      <c r="F136" s="178"/>
      <c r="G136" s="178"/>
      <c r="H136" s="178"/>
      <c r="I136" s="178"/>
      <c r="J136" s="178"/>
      <c r="K136" s="178"/>
      <c r="L136" s="178"/>
      <c r="M136" s="178"/>
      <c r="N136" s="178"/>
      <c r="O136" s="178"/>
      <c r="P136" s="178"/>
      <c r="Q136" s="178"/>
      <c r="R136" s="178"/>
      <c r="S136" s="178"/>
      <c r="T136" s="178"/>
      <c r="U136" s="177"/>
      <c r="V136" s="178"/>
      <c r="W136" s="178"/>
      <c r="X136" s="178"/>
      <c r="Y136" s="178"/>
      <c r="Z136" s="178"/>
      <c r="AA136" s="178"/>
      <c r="AB136" s="178"/>
      <c r="AC136" s="178"/>
      <c r="AD136" s="178"/>
      <c r="AE136" s="178"/>
      <c r="AF136" s="178"/>
      <c r="AG136" s="178"/>
      <c r="AK136" s="179"/>
      <c r="AL136" s="180"/>
      <c r="AM136" s="180"/>
      <c r="AN136" s="178"/>
      <c r="AO136" s="178"/>
      <c r="AP136" s="178"/>
      <c r="AQ136" s="178"/>
      <c r="AR136" s="178"/>
      <c r="AS136" s="178"/>
      <c r="AT136" s="178"/>
      <c r="AU136" s="178"/>
      <c r="AV136" s="178"/>
      <c r="AW136" s="178"/>
      <c r="AX136" s="178"/>
      <c r="AY136" s="178"/>
      <c r="AZ136" s="178"/>
      <c r="BA136" s="178"/>
      <c r="BB136" s="178"/>
      <c r="BC136" s="178"/>
      <c r="BD136" s="178"/>
      <c r="BE136" s="178"/>
      <c r="BF136" s="180"/>
    </row>
    <row r="137" spans="1:58" ht="20.25" customHeight="1" x14ac:dyDescent="0.15">
      <c r="A137" s="178"/>
      <c r="B137" s="178"/>
      <c r="C137" s="177"/>
      <c r="D137" s="177"/>
      <c r="E137" s="178"/>
      <c r="F137" s="178"/>
      <c r="G137" s="178"/>
      <c r="H137" s="178"/>
      <c r="I137" s="178"/>
      <c r="J137" s="178"/>
      <c r="K137" s="178"/>
      <c r="L137" s="178"/>
      <c r="M137" s="178"/>
      <c r="N137" s="178"/>
      <c r="O137" s="178"/>
      <c r="P137" s="178"/>
      <c r="Q137" s="178"/>
      <c r="R137" s="178"/>
      <c r="S137" s="178"/>
      <c r="T137" s="178"/>
      <c r="U137" s="177"/>
      <c r="V137" s="178"/>
      <c r="W137" s="178"/>
      <c r="X137" s="178"/>
      <c r="Y137" s="178"/>
      <c r="Z137" s="178"/>
      <c r="AA137" s="178"/>
      <c r="AB137" s="178"/>
      <c r="AC137" s="178"/>
      <c r="AD137" s="178"/>
      <c r="AE137" s="178"/>
      <c r="AF137" s="178"/>
      <c r="AG137" s="178"/>
      <c r="AK137" s="179"/>
      <c r="AL137" s="180"/>
      <c r="AM137" s="180"/>
      <c r="AN137" s="178"/>
      <c r="AO137" s="178"/>
      <c r="AP137" s="178"/>
      <c r="AQ137" s="178"/>
      <c r="AR137" s="178"/>
      <c r="AS137" s="178"/>
      <c r="AT137" s="178"/>
      <c r="AU137" s="178"/>
      <c r="AV137" s="178"/>
      <c r="AW137" s="178"/>
      <c r="AX137" s="178"/>
      <c r="AY137" s="178"/>
      <c r="AZ137" s="178"/>
      <c r="BA137" s="178"/>
      <c r="BB137" s="178"/>
      <c r="BC137" s="178"/>
      <c r="BD137" s="178"/>
      <c r="BE137" s="178"/>
      <c r="BF137" s="180"/>
    </row>
    <row r="138" spans="1:58" ht="20.25" customHeight="1" x14ac:dyDescent="0.15">
      <c r="C138" s="179"/>
      <c r="D138" s="179"/>
      <c r="E138" s="179"/>
      <c r="F138" s="179"/>
      <c r="G138" s="179"/>
      <c r="H138" s="179"/>
      <c r="I138" s="179"/>
      <c r="J138" s="179"/>
      <c r="K138" s="179"/>
      <c r="L138" s="179"/>
      <c r="M138" s="179"/>
      <c r="N138" s="179"/>
      <c r="O138" s="179"/>
      <c r="P138" s="179"/>
      <c r="Q138" s="179"/>
      <c r="R138" s="179"/>
      <c r="S138" s="179"/>
      <c r="T138" s="179"/>
      <c r="U138" s="180"/>
      <c r="V138" s="180"/>
      <c r="W138" s="179"/>
      <c r="X138" s="179"/>
      <c r="Y138" s="179"/>
      <c r="Z138" s="179"/>
      <c r="AA138" s="179"/>
      <c r="AB138" s="179"/>
      <c r="AC138" s="179"/>
      <c r="AD138" s="179"/>
      <c r="AE138" s="179"/>
      <c r="AF138" s="179"/>
      <c r="AG138" s="179"/>
      <c r="AH138" s="179"/>
      <c r="AI138" s="179"/>
      <c r="AJ138" s="179"/>
      <c r="AK138" s="179"/>
      <c r="AL138" s="180"/>
      <c r="AM138" s="180"/>
      <c r="AN138" s="178"/>
      <c r="AO138" s="178"/>
      <c r="AP138" s="178"/>
      <c r="AQ138" s="178"/>
      <c r="AR138" s="178"/>
      <c r="AS138" s="178"/>
      <c r="AT138" s="178"/>
      <c r="AU138" s="178"/>
      <c r="AV138" s="178"/>
      <c r="AW138" s="178"/>
      <c r="AX138" s="178"/>
      <c r="AY138" s="178"/>
      <c r="AZ138" s="178"/>
      <c r="BA138" s="178"/>
      <c r="BB138" s="178"/>
      <c r="BC138" s="178"/>
      <c r="BD138" s="178"/>
      <c r="BE138" s="178"/>
      <c r="BF138" s="180"/>
    </row>
    <row r="139" spans="1:58" ht="20.25" customHeight="1" x14ac:dyDescent="0.15">
      <c r="C139" s="179"/>
      <c r="D139" s="179"/>
      <c r="E139" s="179"/>
      <c r="F139" s="179"/>
      <c r="G139" s="179"/>
      <c r="H139" s="179"/>
      <c r="I139" s="179"/>
      <c r="J139" s="179"/>
      <c r="K139" s="179"/>
      <c r="L139" s="179"/>
      <c r="M139" s="179"/>
      <c r="N139" s="179"/>
      <c r="O139" s="179"/>
      <c r="P139" s="179"/>
      <c r="Q139" s="179"/>
      <c r="R139" s="179"/>
      <c r="S139" s="179"/>
      <c r="T139" s="179"/>
      <c r="U139" s="180"/>
      <c r="V139" s="180"/>
      <c r="W139" s="179"/>
      <c r="X139" s="179"/>
      <c r="Y139" s="179"/>
      <c r="Z139" s="179"/>
      <c r="AA139" s="179"/>
      <c r="AB139" s="179"/>
      <c r="AC139" s="179"/>
      <c r="AD139" s="179"/>
      <c r="AE139" s="179"/>
      <c r="AF139" s="179"/>
      <c r="AG139" s="179"/>
      <c r="AH139" s="179"/>
      <c r="AI139" s="179"/>
      <c r="AJ139" s="179"/>
      <c r="AK139" s="179"/>
      <c r="AL139" s="180"/>
      <c r="AM139" s="180"/>
      <c r="AN139" s="178"/>
      <c r="AO139" s="178"/>
      <c r="AP139" s="178"/>
      <c r="AQ139" s="178"/>
      <c r="AR139" s="178"/>
      <c r="AS139" s="178"/>
      <c r="AT139" s="178"/>
      <c r="AU139" s="178"/>
      <c r="AV139" s="178"/>
      <c r="AW139" s="178"/>
      <c r="AX139" s="178"/>
      <c r="AY139" s="178"/>
      <c r="AZ139" s="178"/>
      <c r="BA139" s="178"/>
      <c r="BB139" s="178"/>
      <c r="BC139" s="178"/>
      <c r="BD139" s="178"/>
      <c r="BE139" s="178"/>
      <c r="BF139" s="180"/>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E118:AF118"/>
    <mergeCell ref="AI118:AJ118"/>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V118:W118"/>
    <mergeCell ref="Y118:Z118"/>
    <mergeCell ref="AA118:AB118"/>
    <mergeCell ref="C120:E120"/>
    <mergeCell ref="F120:G120"/>
    <mergeCell ref="H120:I120"/>
    <mergeCell ref="J120:K120"/>
    <mergeCell ref="L120:M120"/>
    <mergeCell ref="R120:S120"/>
    <mergeCell ref="R119:S119"/>
    <mergeCell ref="T119:U119"/>
    <mergeCell ref="V119:W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9"/>
  <conditionalFormatting sqref="P13:AX112">
    <cfRule type="expression" dxfId="10" priority="7">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T118:AF122">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3">
      <formula>INDIRECT(ADDRESS(ROW(),COLUMN()))=TRUNC(INDIRECT(ADDRESS(ROW(),COLUMN())))</formula>
    </cfRule>
  </conditionalFormatting>
  <conditionalFormatting sqref="R127:U127">
    <cfRule type="expression" dxfId="5" priority="2">
      <formula>INDIRECT(ADDRESS(ROW(),COLUMN()))=TRUNC(INDIRECT(ADDRESS(ROW(),COLUMN())))</formula>
    </cfRule>
  </conditionalFormatting>
  <conditionalFormatting sqref="R132:U132">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プルダウン・リスト'!$C$4:$C$8</xm:f>
          </x14:formula1>
          <xm:sqref>AM1:BA1</xm:sqref>
        </x14:dataValidation>
        <x14:dataValidation type="list" allowBlank="1" showInputMessage="1">
          <x14:formula1>
            <xm:f>'標準様式１ プルダウン・リスト'!$C$12:$F$12</xm:f>
          </x14:formula1>
          <xm:sqref>C13:D112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73"/>
  <sheetViews>
    <sheetView workbookViewId="0">
      <selection activeCell="C13" sqref="C13:D13"/>
    </sheetView>
  </sheetViews>
  <sheetFormatPr defaultRowHeight="13.5" x14ac:dyDescent="0.15"/>
  <cols>
    <col min="1" max="2" width="9" style="192"/>
    <col min="3" max="3" width="44.25" style="192" customWidth="1"/>
    <col min="4" max="16384" width="9" style="192"/>
  </cols>
  <sheetData>
    <row r="1" spans="1:10" x14ac:dyDescent="0.15">
      <c r="A1" s="192" t="s">
        <v>313</v>
      </c>
    </row>
    <row r="2" spans="1:10" s="195" customFormat="1" ht="20.25" customHeight="1" x14ac:dyDescent="0.15">
      <c r="A2" s="193" t="s">
        <v>314</v>
      </c>
      <c r="B2" s="193"/>
      <c r="C2" s="194"/>
    </row>
    <row r="3" spans="1:10" s="195" customFormat="1" ht="20.25" customHeight="1" x14ac:dyDescent="0.15">
      <c r="A3" s="194"/>
      <c r="B3" s="194"/>
      <c r="C3" s="194"/>
    </row>
    <row r="4" spans="1:10" s="195" customFormat="1" ht="20.25" customHeight="1" x14ac:dyDescent="0.15">
      <c r="A4" s="196"/>
      <c r="B4" s="194" t="s">
        <v>315</v>
      </c>
      <c r="C4" s="194"/>
      <c r="E4" s="946" t="s">
        <v>316</v>
      </c>
      <c r="F4" s="946"/>
      <c r="G4" s="946"/>
      <c r="H4" s="946"/>
      <c r="I4" s="946"/>
      <c r="J4" s="946"/>
    </row>
    <row r="5" spans="1:10" s="195" customFormat="1" ht="20.25" customHeight="1" x14ac:dyDescent="0.15">
      <c r="A5" s="197"/>
      <c r="B5" s="194" t="s">
        <v>317</v>
      </c>
      <c r="C5" s="194"/>
      <c r="E5" s="946"/>
      <c r="F5" s="946"/>
      <c r="G5" s="946"/>
      <c r="H5" s="946"/>
      <c r="I5" s="946"/>
      <c r="J5" s="946"/>
    </row>
    <row r="6" spans="1:10" s="195" customFormat="1" ht="20.25" customHeight="1" x14ac:dyDescent="0.15">
      <c r="A6" s="198"/>
      <c r="B6" s="194"/>
      <c r="C6" s="194"/>
    </row>
    <row r="7" spans="1:10" s="195" customFormat="1" ht="20.25" customHeight="1" x14ac:dyDescent="0.15">
      <c r="A7" s="198"/>
      <c r="B7" s="194"/>
      <c r="C7" s="194"/>
    </row>
    <row r="8" spans="1:10" s="195" customFormat="1" ht="20.25" customHeight="1" x14ac:dyDescent="0.15">
      <c r="A8" s="194" t="s">
        <v>318</v>
      </c>
      <c r="B8" s="194"/>
      <c r="C8" s="194"/>
    </row>
    <row r="9" spans="1:10" s="195" customFormat="1" ht="20.25" customHeight="1" x14ac:dyDescent="0.15">
      <c r="A9" s="198"/>
      <c r="B9" s="194"/>
      <c r="C9" s="194"/>
    </row>
    <row r="10" spans="1:10" s="195" customFormat="1" ht="20.25" customHeight="1" x14ac:dyDescent="0.15">
      <c r="A10" s="194" t="s">
        <v>319</v>
      </c>
      <c r="B10" s="194"/>
      <c r="C10" s="194"/>
    </row>
    <row r="11" spans="1:10" s="195" customFormat="1" ht="20.25" customHeight="1" x14ac:dyDescent="0.15">
      <c r="A11" s="194"/>
      <c r="B11" s="194"/>
      <c r="C11" s="194"/>
    </row>
    <row r="12" spans="1:10" s="195" customFormat="1" ht="20.25" customHeight="1" x14ac:dyDescent="0.15">
      <c r="A12" s="194" t="s">
        <v>320</v>
      </c>
      <c r="B12" s="194"/>
      <c r="C12" s="194"/>
    </row>
    <row r="13" spans="1:10" s="195" customFormat="1" ht="20.25" customHeight="1" x14ac:dyDescent="0.15">
      <c r="A13" s="194"/>
      <c r="B13" s="194"/>
      <c r="C13" s="194"/>
    </row>
    <row r="14" spans="1:10" s="195" customFormat="1" ht="20.25" customHeight="1" x14ac:dyDescent="0.15">
      <c r="A14" s="194" t="s">
        <v>321</v>
      </c>
      <c r="B14" s="194"/>
      <c r="C14" s="194"/>
    </row>
    <row r="15" spans="1:10" s="195" customFormat="1" ht="20.25" customHeight="1" x14ac:dyDescent="0.15">
      <c r="A15" s="194"/>
      <c r="B15" s="194"/>
      <c r="C15" s="194"/>
    </row>
    <row r="16" spans="1:10" s="195" customFormat="1" ht="20.25" customHeight="1" x14ac:dyDescent="0.15">
      <c r="A16" s="194" t="s">
        <v>322</v>
      </c>
      <c r="B16" s="194"/>
      <c r="C16" s="194"/>
    </row>
    <row r="17" spans="1:3" s="195" customFormat="1" ht="20.25" customHeight="1" x14ac:dyDescent="0.15">
      <c r="A17" s="194" t="s">
        <v>323</v>
      </c>
      <c r="B17" s="194"/>
      <c r="C17" s="194"/>
    </row>
    <row r="18" spans="1:3" s="195" customFormat="1" ht="20.25" customHeight="1" x14ac:dyDescent="0.15">
      <c r="A18" s="194"/>
      <c r="B18" s="194"/>
      <c r="C18" s="194"/>
    </row>
    <row r="19" spans="1:3" s="195" customFormat="1" ht="20.25" customHeight="1" x14ac:dyDescent="0.15">
      <c r="A19" s="194"/>
      <c r="B19" s="199" t="s">
        <v>324</v>
      </c>
      <c r="C19" s="199" t="s">
        <v>325</v>
      </c>
    </row>
    <row r="20" spans="1:3" s="195" customFormat="1" ht="20.25" customHeight="1" x14ac:dyDescent="0.15">
      <c r="A20" s="194"/>
      <c r="B20" s="199">
        <v>1</v>
      </c>
      <c r="C20" s="200" t="s">
        <v>326</v>
      </c>
    </row>
    <row r="21" spans="1:3" s="195" customFormat="1" ht="20.25" customHeight="1" x14ac:dyDescent="0.15">
      <c r="A21" s="194"/>
      <c r="B21" s="199">
        <v>2</v>
      </c>
      <c r="C21" s="200" t="s">
        <v>327</v>
      </c>
    </row>
    <row r="22" spans="1:3" s="195" customFormat="1" ht="20.25" customHeight="1" x14ac:dyDescent="0.15">
      <c r="A22" s="194"/>
      <c r="B22" s="199">
        <v>3</v>
      </c>
      <c r="C22" s="200" t="s">
        <v>328</v>
      </c>
    </row>
    <row r="23" spans="1:3" s="195" customFormat="1" ht="20.25" customHeight="1" x14ac:dyDescent="0.15">
      <c r="A23" s="194"/>
      <c r="B23" s="194"/>
      <c r="C23" s="194"/>
    </row>
    <row r="24" spans="1:3" s="195" customFormat="1" ht="20.25" customHeight="1" x14ac:dyDescent="0.15">
      <c r="A24" s="194"/>
      <c r="B24" s="194" t="s">
        <v>329</v>
      </c>
      <c r="C24" s="194"/>
    </row>
    <row r="25" spans="1:3" s="195" customFormat="1" ht="20.25" customHeight="1" x14ac:dyDescent="0.15">
      <c r="A25" s="194"/>
      <c r="B25" s="194"/>
      <c r="C25" s="194"/>
    </row>
    <row r="26" spans="1:3" s="195" customFormat="1" ht="20.25" customHeight="1" x14ac:dyDescent="0.15">
      <c r="A26" s="194" t="s">
        <v>330</v>
      </c>
      <c r="B26" s="194"/>
      <c r="C26" s="194"/>
    </row>
    <row r="27" spans="1:3" s="195" customFormat="1" ht="20.25" customHeight="1" x14ac:dyDescent="0.15">
      <c r="A27" s="194" t="s">
        <v>331</v>
      </c>
      <c r="B27" s="194"/>
      <c r="C27" s="194"/>
    </row>
    <row r="28" spans="1:3" s="195" customFormat="1" ht="20.25" customHeight="1" x14ac:dyDescent="0.15">
      <c r="A28" s="194"/>
      <c r="B28" s="194"/>
      <c r="C28" s="194"/>
    </row>
    <row r="29" spans="1:3" s="195" customFormat="1" ht="20.25" customHeight="1" x14ac:dyDescent="0.15">
      <c r="A29" s="194"/>
      <c r="B29" s="199" t="s">
        <v>242</v>
      </c>
      <c r="C29" s="199" t="s">
        <v>243</v>
      </c>
    </row>
    <row r="30" spans="1:3" s="195" customFormat="1" ht="20.25" customHeight="1" x14ac:dyDescent="0.15">
      <c r="A30" s="194"/>
      <c r="B30" s="199" t="s">
        <v>332</v>
      </c>
      <c r="C30" s="200" t="s">
        <v>249</v>
      </c>
    </row>
    <row r="31" spans="1:3" s="195" customFormat="1" ht="20.25" customHeight="1" x14ac:dyDescent="0.15">
      <c r="A31" s="194"/>
      <c r="B31" s="199" t="s">
        <v>333</v>
      </c>
      <c r="C31" s="200" t="s">
        <v>253</v>
      </c>
    </row>
    <row r="32" spans="1:3" s="195" customFormat="1" ht="20.25" customHeight="1" x14ac:dyDescent="0.15">
      <c r="A32" s="194"/>
      <c r="B32" s="199" t="s">
        <v>334</v>
      </c>
      <c r="C32" s="200" t="s">
        <v>257</v>
      </c>
    </row>
    <row r="33" spans="1:55" s="195" customFormat="1" ht="20.25" customHeight="1" x14ac:dyDescent="0.15">
      <c r="A33" s="194"/>
      <c r="B33" s="199" t="s">
        <v>335</v>
      </c>
      <c r="C33" s="200" t="s">
        <v>260</v>
      </c>
    </row>
    <row r="34" spans="1:55" s="195" customFormat="1" ht="20.25" customHeight="1" x14ac:dyDescent="0.15">
      <c r="A34" s="194"/>
      <c r="B34" s="194"/>
      <c r="C34" s="194"/>
    </row>
    <row r="35" spans="1:55" s="195" customFormat="1" ht="20.25" customHeight="1" x14ac:dyDescent="0.15">
      <c r="A35" s="194"/>
      <c r="B35" s="201" t="s">
        <v>336</v>
      </c>
      <c r="C35" s="194"/>
    </row>
    <row r="36" spans="1:55" s="195" customFormat="1" ht="20.25" customHeight="1" x14ac:dyDescent="0.15">
      <c r="B36" s="194" t="s">
        <v>337</v>
      </c>
      <c r="E36" s="201"/>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row>
    <row r="37" spans="1:55" s="195" customFormat="1" ht="20.25" customHeight="1" x14ac:dyDescent="0.15">
      <c r="B37" s="194" t="s">
        <v>338</v>
      </c>
      <c r="E37" s="194"/>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row>
    <row r="38" spans="1:55" s="195" customFormat="1" ht="20.25" customHeight="1" x14ac:dyDescent="0.15">
      <c r="E38" s="194"/>
    </row>
    <row r="39" spans="1:55" s="195" customFormat="1" ht="20.25" customHeight="1" x14ac:dyDescent="0.15">
      <c r="A39" s="194"/>
      <c r="B39" s="194"/>
      <c r="C39" s="194"/>
      <c r="D39" s="203"/>
      <c r="E39" s="204"/>
      <c r="F39" s="204"/>
      <c r="G39" s="204"/>
      <c r="H39" s="205"/>
      <c r="I39" s="205"/>
      <c r="J39" s="204"/>
      <c r="K39" s="204"/>
      <c r="L39" s="204"/>
      <c r="M39" s="205"/>
      <c r="N39" s="205"/>
      <c r="O39" s="205"/>
      <c r="P39" s="205"/>
      <c r="Q39" s="205"/>
      <c r="R39" s="204"/>
      <c r="S39" s="204"/>
      <c r="T39" s="204"/>
      <c r="U39" s="205"/>
      <c r="V39" s="205"/>
      <c r="W39" s="204"/>
      <c r="X39" s="204"/>
      <c r="Y39" s="204"/>
      <c r="Z39" s="205"/>
      <c r="AA39" s="205"/>
    </row>
    <row r="40" spans="1:55" s="195" customFormat="1" ht="20.25" customHeight="1" x14ac:dyDescent="0.15">
      <c r="A40" s="194" t="s">
        <v>339</v>
      </c>
      <c r="B40" s="194"/>
      <c r="C40" s="194"/>
    </row>
    <row r="41" spans="1:55" s="195" customFormat="1" ht="20.25" customHeight="1" x14ac:dyDescent="0.15">
      <c r="A41" s="194" t="s">
        <v>340</v>
      </c>
      <c r="B41" s="194"/>
      <c r="C41" s="194"/>
    </row>
    <row r="42" spans="1:55" s="195" customFormat="1" ht="20.25" customHeight="1" x14ac:dyDescent="0.15">
      <c r="A42" s="206" t="s">
        <v>341</v>
      </c>
      <c r="D42" s="207"/>
      <c r="E42" s="208"/>
      <c r="F42" s="204"/>
      <c r="G42" s="204"/>
      <c r="H42" s="204"/>
      <c r="I42" s="204"/>
      <c r="J42" s="205"/>
      <c r="K42" s="204"/>
      <c r="L42" s="205"/>
      <c r="M42" s="204"/>
      <c r="N42" s="204"/>
      <c r="O42" s="204"/>
      <c r="P42" s="204"/>
      <c r="Q42" s="204"/>
      <c r="R42" s="205"/>
      <c r="S42" s="204"/>
      <c r="T42" s="205"/>
      <c r="U42" s="204"/>
      <c r="V42" s="204"/>
      <c r="W42" s="205"/>
      <c r="X42" s="204"/>
      <c r="Y42" s="205"/>
      <c r="Z42" s="204"/>
      <c r="AA42" s="204"/>
      <c r="AB42" s="204"/>
      <c r="AC42" s="204"/>
      <c r="AD42" s="204"/>
      <c r="AE42" s="205"/>
      <c r="AF42" s="203"/>
      <c r="AG42" s="205"/>
      <c r="AH42" s="204"/>
      <c r="AI42" s="205"/>
      <c r="AJ42" s="205"/>
      <c r="AK42" s="205"/>
      <c r="AL42" s="205"/>
      <c r="AM42" s="204"/>
      <c r="AN42" s="205"/>
      <c r="AO42" s="205"/>
    </row>
    <row r="43" spans="1:55" s="195" customFormat="1" ht="20.25" customHeight="1" x14ac:dyDescent="0.15">
      <c r="C43" s="206"/>
      <c r="D43" s="207"/>
      <c r="E43" s="208"/>
      <c r="F43" s="204"/>
      <c r="G43" s="204"/>
      <c r="H43" s="204"/>
      <c r="I43" s="204"/>
      <c r="J43" s="205"/>
      <c r="K43" s="204"/>
      <c r="L43" s="205"/>
      <c r="M43" s="204"/>
      <c r="N43" s="204"/>
      <c r="O43" s="204"/>
      <c r="P43" s="204"/>
      <c r="Q43" s="204"/>
      <c r="R43" s="205"/>
      <c r="S43" s="204"/>
      <c r="T43" s="205"/>
      <c r="U43" s="204"/>
      <c r="V43" s="204"/>
      <c r="W43" s="205"/>
      <c r="X43" s="204"/>
      <c r="Y43" s="205"/>
      <c r="Z43" s="204"/>
      <c r="AA43" s="204"/>
      <c r="AB43" s="204"/>
      <c r="AC43" s="204"/>
      <c r="AD43" s="204"/>
      <c r="AE43" s="205"/>
      <c r="AF43" s="203"/>
      <c r="AG43" s="205"/>
      <c r="AH43" s="204"/>
      <c r="AI43" s="205"/>
      <c r="AJ43" s="205"/>
      <c r="AK43" s="205"/>
      <c r="AL43" s="205"/>
      <c r="AM43" s="204"/>
      <c r="AN43" s="205"/>
      <c r="AO43" s="205"/>
    </row>
    <row r="44" spans="1:55" s="195" customFormat="1" ht="20.25" customHeight="1" x14ac:dyDescent="0.15">
      <c r="A44" s="194" t="s">
        <v>342</v>
      </c>
      <c r="B44" s="194"/>
    </row>
    <row r="45" spans="1:55" s="195" customFormat="1" ht="20.25" customHeight="1" x14ac:dyDescent="0.15"/>
    <row r="46" spans="1:55" s="195" customFormat="1" ht="20.25" customHeight="1" x14ac:dyDescent="0.15">
      <c r="A46" s="194" t="s">
        <v>343</v>
      </c>
      <c r="B46" s="194"/>
      <c r="C46" s="194"/>
    </row>
    <row r="47" spans="1:55" s="195" customFormat="1" ht="20.25" customHeight="1" x14ac:dyDescent="0.15">
      <c r="A47" s="194" t="s">
        <v>344</v>
      </c>
      <c r="B47" s="194"/>
      <c r="C47" s="194"/>
    </row>
    <row r="48" spans="1:55" s="195" customFormat="1" ht="20.25" customHeight="1" x14ac:dyDescent="0.15"/>
    <row r="49" spans="1:55" s="195" customFormat="1" ht="20.25" customHeight="1" x14ac:dyDescent="0.15">
      <c r="A49" s="194" t="s">
        <v>345</v>
      </c>
      <c r="B49" s="194"/>
      <c r="C49" s="194"/>
    </row>
    <row r="50" spans="1:55" s="195" customFormat="1" ht="20.25" customHeight="1" x14ac:dyDescent="0.15">
      <c r="A50" s="194" t="s">
        <v>346</v>
      </c>
      <c r="B50" s="194"/>
      <c r="C50" s="194"/>
    </row>
    <row r="51" spans="1:55" s="195" customFormat="1" ht="20.25" customHeight="1" x14ac:dyDescent="0.15">
      <c r="A51" s="194"/>
      <c r="B51" s="194"/>
      <c r="C51" s="194"/>
    </row>
    <row r="52" spans="1:55" s="195" customFormat="1" ht="20.25" customHeight="1" x14ac:dyDescent="0.15">
      <c r="A52" s="194" t="s">
        <v>347</v>
      </c>
      <c r="B52" s="194"/>
      <c r="C52" s="194"/>
    </row>
    <row r="53" spans="1:55" s="195" customFormat="1" ht="20.25" customHeight="1" x14ac:dyDescent="0.15">
      <c r="A53" s="194"/>
      <c r="B53" s="194"/>
      <c r="C53" s="194"/>
    </row>
    <row r="54" spans="1:55" s="195" customFormat="1" ht="20.25" customHeight="1" x14ac:dyDescent="0.15">
      <c r="A54" s="195" t="s">
        <v>348</v>
      </c>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row>
    <row r="55" spans="1:55" s="195" customFormat="1" ht="20.25" customHeight="1" x14ac:dyDescent="0.15">
      <c r="A55" s="195" t="s">
        <v>349</v>
      </c>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row>
    <row r="56" spans="1:55" s="195" customFormat="1" ht="20.25" customHeight="1" x14ac:dyDescent="0.15">
      <c r="A56" s="195" t="s">
        <v>350</v>
      </c>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row>
    <row r="57" spans="1:55" s="195" customFormat="1" ht="20.25" customHeight="1" x14ac:dyDescent="0.15">
      <c r="A57" s="194"/>
      <c r="B57" s="194"/>
      <c r="C57" s="194"/>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row>
    <row r="58" spans="1:55" s="195" customFormat="1" ht="20.25" customHeight="1" x14ac:dyDescent="0.15">
      <c r="A58" s="195" t="s">
        <v>351</v>
      </c>
      <c r="C58" s="210"/>
      <c r="D58" s="201"/>
      <c r="E58" s="201"/>
    </row>
    <row r="59" spans="1:55" s="195" customFormat="1" ht="20.25" customHeight="1" x14ac:dyDescent="0.15">
      <c r="A59" s="210"/>
      <c r="B59" s="210"/>
      <c r="C59" s="210"/>
      <c r="D59" s="194"/>
      <c r="E59" s="194"/>
    </row>
    <row r="60" spans="1:55" s="195" customFormat="1" ht="20.25" customHeight="1" x14ac:dyDescent="0.15">
      <c r="A60" s="195" t="s">
        <v>352</v>
      </c>
      <c r="C60" s="210"/>
      <c r="D60" s="201"/>
      <c r="E60" s="201"/>
    </row>
    <row r="61" spans="1:55" s="195" customFormat="1" ht="20.25" customHeight="1" x14ac:dyDescent="0.15">
      <c r="A61" s="211" t="s">
        <v>353</v>
      </c>
      <c r="B61" s="210"/>
      <c r="C61" s="210"/>
      <c r="D61" s="194"/>
      <c r="E61" s="194"/>
    </row>
    <row r="62" spans="1:55" s="195" customFormat="1" ht="20.25" customHeight="1" x14ac:dyDescent="0.15">
      <c r="A62" s="212" t="s">
        <v>354</v>
      </c>
      <c r="B62" s="210"/>
      <c r="C62" s="210"/>
      <c r="D62" s="194"/>
      <c r="E62" s="194"/>
    </row>
    <row r="63" spans="1:55" s="195" customFormat="1" ht="20.25" customHeight="1" x14ac:dyDescent="0.15">
      <c r="A63" s="211" t="s">
        <v>355</v>
      </c>
      <c r="B63" s="210"/>
      <c r="C63" s="210"/>
      <c r="D63" s="194"/>
      <c r="E63" s="194"/>
    </row>
    <row r="64" spans="1:55" s="195" customFormat="1" ht="20.25" customHeight="1" x14ac:dyDescent="0.15">
      <c r="A64" s="212" t="s">
        <v>356</v>
      </c>
      <c r="B64" s="210"/>
      <c r="C64" s="210"/>
      <c r="D64" s="194"/>
      <c r="E64" s="194"/>
    </row>
    <row r="65" spans="1:5" s="195" customFormat="1" ht="20.25" customHeight="1" x14ac:dyDescent="0.15">
      <c r="A65" s="211" t="s">
        <v>357</v>
      </c>
      <c r="B65" s="210"/>
      <c r="C65" s="210"/>
      <c r="D65" s="194"/>
      <c r="E65" s="194"/>
    </row>
    <row r="66" spans="1:5" s="195" customFormat="1" ht="20.25" customHeight="1" x14ac:dyDescent="0.15">
      <c r="A66" s="211" t="s">
        <v>358</v>
      </c>
      <c r="B66" s="210"/>
      <c r="C66" s="210"/>
      <c r="D66" s="194"/>
      <c r="E66" s="194"/>
    </row>
    <row r="67" spans="1:5" s="195" customFormat="1" ht="20.25" customHeight="1" x14ac:dyDescent="0.15">
      <c r="A67" s="211" t="s">
        <v>359</v>
      </c>
      <c r="B67" s="210"/>
      <c r="C67" s="210"/>
      <c r="D67" s="194"/>
      <c r="E67" s="194"/>
    </row>
    <row r="68" spans="1:5" s="195" customFormat="1" ht="20.25" customHeight="1" x14ac:dyDescent="0.15">
      <c r="A68" s="210"/>
      <c r="B68" s="210"/>
      <c r="C68" s="210"/>
      <c r="D68" s="194"/>
      <c r="E68" s="194"/>
    </row>
    <row r="69" spans="1:5" s="195" customFormat="1" ht="20.25" customHeight="1" x14ac:dyDescent="0.15">
      <c r="A69" s="210"/>
      <c r="B69" s="210"/>
      <c r="C69" s="210"/>
      <c r="D69" s="194"/>
      <c r="E69" s="194"/>
    </row>
    <row r="70" spans="1:5" s="195" customFormat="1" ht="20.25" customHeight="1" x14ac:dyDescent="0.15">
      <c r="A70" s="210"/>
      <c r="B70" s="210"/>
      <c r="C70" s="210"/>
      <c r="D70" s="194"/>
      <c r="E70" s="194"/>
    </row>
    <row r="71" spans="1:5" s="195" customFormat="1" ht="20.25" customHeight="1" x14ac:dyDescent="0.15">
      <c r="A71" s="210"/>
      <c r="B71" s="210"/>
      <c r="C71" s="210"/>
      <c r="D71" s="194"/>
      <c r="E71" s="194"/>
    </row>
    <row r="72" spans="1:5" ht="20.25" customHeight="1" x14ac:dyDescent="0.15"/>
    <row r="73" spans="1:5" ht="20.25" customHeight="1" x14ac:dyDescent="0.15"/>
  </sheetData>
  <mergeCells count="1">
    <mergeCell ref="E4:J5"/>
  </mergeCells>
  <phoneticPr fontId="9"/>
  <printOptions horizontalCentered="1"/>
  <pageMargins left="0.70866141732283472" right="0.70866141732283472" top="0.74803149606299213" bottom="0.15748031496062992"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K42"/>
  <sheetViews>
    <sheetView workbookViewId="0">
      <selection activeCell="F12" sqref="F12:F25"/>
    </sheetView>
  </sheetViews>
  <sheetFormatPr defaultRowHeight="18.75" x14ac:dyDescent="0.15"/>
  <cols>
    <col min="1" max="1" width="2" style="213" customWidth="1"/>
    <col min="2" max="2" width="7.125" style="213" bestFit="1" customWidth="1"/>
    <col min="3" max="11" width="40.625" style="213" customWidth="1"/>
    <col min="12" max="16384" width="9" style="213"/>
  </cols>
  <sheetData>
    <row r="1" spans="2:11" x14ac:dyDescent="0.15">
      <c r="B1" s="213" t="s">
        <v>360</v>
      </c>
    </row>
    <row r="3" spans="2:11" x14ac:dyDescent="0.15">
      <c r="B3" s="214" t="s">
        <v>219</v>
      </c>
      <c r="C3" s="214" t="s">
        <v>361</v>
      </c>
    </row>
    <row r="4" spans="2:11" x14ac:dyDescent="0.15">
      <c r="B4" s="214">
        <v>1</v>
      </c>
      <c r="C4" s="215" t="s">
        <v>199</v>
      </c>
    </row>
    <row r="5" spans="2:11" x14ac:dyDescent="0.15">
      <c r="B5" s="214">
        <v>2</v>
      </c>
      <c r="C5" s="215" t="s">
        <v>362</v>
      </c>
    </row>
    <row r="6" spans="2:11" x14ac:dyDescent="0.15">
      <c r="B6" s="214">
        <v>3</v>
      </c>
      <c r="C6" s="216"/>
    </row>
    <row r="7" spans="2:11" x14ac:dyDescent="0.15">
      <c r="B7" s="214">
        <v>4</v>
      </c>
      <c r="C7" s="216"/>
    </row>
    <row r="8" spans="2:11" x14ac:dyDescent="0.15">
      <c r="B8" s="214">
        <v>5</v>
      </c>
      <c r="C8" s="216"/>
    </row>
    <row r="10" spans="2:11" x14ac:dyDescent="0.15">
      <c r="B10" s="213" t="s">
        <v>363</v>
      </c>
    </row>
    <row r="11" spans="2:11" ht="19.5" thickBot="1" x14ac:dyDescent="0.2"/>
    <row r="12" spans="2:11" ht="19.5" thickBot="1" x14ac:dyDescent="0.2">
      <c r="B12" s="217" t="s">
        <v>325</v>
      </c>
      <c r="C12" s="218" t="s">
        <v>326</v>
      </c>
      <c r="D12" s="219" t="s">
        <v>327</v>
      </c>
      <c r="E12" s="220" t="s">
        <v>364</v>
      </c>
      <c r="F12" s="219" t="s">
        <v>365</v>
      </c>
      <c r="G12" s="221" t="s">
        <v>365</v>
      </c>
      <c r="H12" s="221" t="s">
        <v>365</v>
      </c>
      <c r="I12" s="221" t="s">
        <v>365</v>
      </c>
      <c r="J12" s="221" t="s">
        <v>365</v>
      </c>
      <c r="K12" s="222" t="s">
        <v>365</v>
      </c>
    </row>
    <row r="13" spans="2:11" x14ac:dyDescent="0.15">
      <c r="B13" s="947" t="s">
        <v>366</v>
      </c>
      <c r="C13" s="223" t="s">
        <v>367</v>
      </c>
      <c r="D13" s="224" t="s">
        <v>368</v>
      </c>
      <c r="E13" s="225" t="s">
        <v>368</v>
      </c>
      <c r="F13" s="226"/>
      <c r="G13" s="227"/>
      <c r="H13" s="227"/>
      <c r="I13" s="227"/>
      <c r="J13" s="227"/>
      <c r="K13" s="228"/>
    </row>
    <row r="14" spans="2:11" x14ac:dyDescent="0.15">
      <c r="B14" s="947"/>
      <c r="C14" s="229" t="s">
        <v>369</v>
      </c>
      <c r="D14" s="230" t="s">
        <v>370</v>
      </c>
      <c r="E14" s="231" t="s">
        <v>371</v>
      </c>
      <c r="F14" s="232"/>
      <c r="G14" s="216"/>
      <c r="H14" s="216"/>
      <c r="I14" s="216"/>
      <c r="J14" s="216"/>
      <c r="K14" s="233"/>
    </row>
    <row r="15" spans="2:11" x14ac:dyDescent="0.15">
      <c r="B15" s="947"/>
      <c r="C15" s="229" t="s">
        <v>367</v>
      </c>
      <c r="D15" s="234" t="s">
        <v>372</v>
      </c>
      <c r="E15" s="235" t="s">
        <v>373</v>
      </c>
      <c r="F15" s="236"/>
      <c r="G15" s="216"/>
      <c r="H15" s="216"/>
      <c r="I15" s="216"/>
      <c r="J15" s="216"/>
      <c r="K15" s="233"/>
    </row>
    <row r="16" spans="2:11" x14ac:dyDescent="0.15">
      <c r="B16" s="947"/>
      <c r="C16" s="229" t="s">
        <v>374</v>
      </c>
      <c r="D16" s="234" t="s">
        <v>375</v>
      </c>
      <c r="E16" s="235" t="s">
        <v>376</v>
      </c>
      <c r="F16" s="236"/>
      <c r="G16" s="216"/>
      <c r="H16" s="216"/>
      <c r="I16" s="216"/>
      <c r="J16" s="216"/>
      <c r="K16" s="233"/>
    </row>
    <row r="17" spans="2:11" x14ac:dyDescent="0.15">
      <c r="B17" s="947"/>
      <c r="C17" s="229" t="s">
        <v>377</v>
      </c>
      <c r="D17" s="234" t="s">
        <v>378</v>
      </c>
      <c r="E17" s="235" t="s">
        <v>379</v>
      </c>
      <c r="F17" s="236"/>
      <c r="G17" s="216"/>
      <c r="H17" s="216"/>
      <c r="I17" s="216"/>
      <c r="J17" s="216"/>
      <c r="K17" s="233"/>
    </row>
    <row r="18" spans="2:11" x14ac:dyDescent="0.15">
      <c r="B18" s="947"/>
      <c r="C18" s="229" t="s">
        <v>374</v>
      </c>
      <c r="D18" s="234" t="s">
        <v>380</v>
      </c>
      <c r="E18" s="235" t="s">
        <v>381</v>
      </c>
      <c r="F18" s="236"/>
      <c r="G18" s="216"/>
      <c r="H18" s="216"/>
      <c r="I18" s="216"/>
      <c r="J18" s="216"/>
      <c r="K18" s="233"/>
    </row>
    <row r="19" spans="2:11" x14ac:dyDescent="0.15">
      <c r="B19" s="947"/>
      <c r="C19" s="229" t="s">
        <v>374</v>
      </c>
      <c r="D19" s="234" t="s">
        <v>382</v>
      </c>
      <c r="E19" s="235" t="s">
        <v>383</v>
      </c>
      <c r="F19" s="236"/>
      <c r="G19" s="216"/>
      <c r="H19" s="216"/>
      <c r="I19" s="216"/>
      <c r="J19" s="216"/>
      <c r="K19" s="233"/>
    </row>
    <row r="20" spans="2:11" x14ac:dyDescent="0.15">
      <c r="B20" s="947"/>
      <c r="C20" s="229" t="s">
        <v>377</v>
      </c>
      <c r="D20" s="234" t="s">
        <v>365</v>
      </c>
      <c r="E20" s="235" t="s">
        <v>380</v>
      </c>
      <c r="F20" s="236"/>
      <c r="G20" s="216"/>
      <c r="H20" s="216"/>
      <c r="I20" s="216"/>
      <c r="J20" s="216"/>
      <c r="K20" s="233"/>
    </row>
    <row r="21" spans="2:11" x14ac:dyDescent="0.15">
      <c r="B21" s="947"/>
      <c r="C21" s="229" t="s">
        <v>365</v>
      </c>
      <c r="D21" s="234" t="s">
        <v>374</v>
      </c>
      <c r="E21" s="235" t="s">
        <v>384</v>
      </c>
      <c r="F21" s="236"/>
      <c r="G21" s="216"/>
      <c r="H21" s="216"/>
      <c r="I21" s="216"/>
      <c r="J21" s="216"/>
      <c r="K21" s="233"/>
    </row>
    <row r="22" spans="2:11" x14ac:dyDescent="0.15">
      <c r="B22" s="947"/>
      <c r="C22" s="229" t="s">
        <v>365</v>
      </c>
      <c r="D22" s="235" t="s">
        <v>374</v>
      </c>
      <c r="E22" s="235" t="s">
        <v>365</v>
      </c>
      <c r="F22" s="236"/>
      <c r="G22" s="216"/>
      <c r="H22" s="216"/>
      <c r="I22" s="216"/>
      <c r="J22" s="216"/>
      <c r="K22" s="233"/>
    </row>
    <row r="23" spans="2:11" x14ac:dyDescent="0.15">
      <c r="B23" s="947"/>
      <c r="C23" s="229" t="s">
        <v>365</v>
      </c>
      <c r="D23" s="235" t="s">
        <v>385</v>
      </c>
      <c r="E23" s="235" t="s">
        <v>374</v>
      </c>
      <c r="F23" s="236"/>
      <c r="G23" s="216"/>
      <c r="H23" s="216"/>
      <c r="I23" s="216"/>
      <c r="J23" s="216"/>
      <c r="K23" s="233"/>
    </row>
    <row r="24" spans="2:11" x14ac:dyDescent="0.15">
      <c r="B24" s="947"/>
      <c r="C24" s="229" t="s">
        <v>377</v>
      </c>
      <c r="D24" s="235" t="s">
        <v>374</v>
      </c>
      <c r="E24" s="235" t="s">
        <v>377</v>
      </c>
      <c r="F24" s="236"/>
      <c r="G24" s="216"/>
      <c r="H24" s="216"/>
      <c r="I24" s="216"/>
      <c r="J24" s="216"/>
      <c r="K24" s="233"/>
    </row>
    <row r="25" spans="2:11" ht="19.5" thickBot="1" x14ac:dyDescent="0.2">
      <c r="B25" s="948"/>
      <c r="C25" s="237" t="s">
        <v>365</v>
      </c>
      <c r="D25" s="238" t="s">
        <v>377</v>
      </c>
      <c r="E25" s="239" t="s">
        <v>377</v>
      </c>
      <c r="F25" s="240"/>
      <c r="G25" s="241"/>
      <c r="H25" s="241"/>
      <c r="I25" s="241"/>
      <c r="J25" s="241"/>
      <c r="K25" s="242"/>
    </row>
    <row r="28" spans="2:11" x14ac:dyDescent="0.15">
      <c r="C28" s="213" t="s">
        <v>386</v>
      </c>
    </row>
    <row r="29" spans="2:11" x14ac:dyDescent="0.15">
      <c r="C29" s="213" t="s">
        <v>387</v>
      </c>
    </row>
    <row r="30" spans="2:11" x14ac:dyDescent="0.15">
      <c r="C30" s="213" t="s">
        <v>388</v>
      </c>
    </row>
    <row r="31" spans="2:11" x14ac:dyDescent="0.15">
      <c r="C31" s="213" t="s">
        <v>389</v>
      </c>
    </row>
    <row r="32" spans="2:11" x14ac:dyDescent="0.15">
      <c r="C32" s="213" t="s">
        <v>390</v>
      </c>
    </row>
    <row r="33" spans="3:3" x14ac:dyDescent="0.15">
      <c r="C33" s="213" t="s">
        <v>391</v>
      </c>
    </row>
    <row r="34" spans="3:3" x14ac:dyDescent="0.15">
      <c r="C34" s="213" t="s">
        <v>392</v>
      </c>
    </row>
    <row r="35" spans="3:3" x14ac:dyDescent="0.15">
      <c r="C35" s="213" t="s">
        <v>393</v>
      </c>
    </row>
    <row r="37" spans="3:3" x14ac:dyDescent="0.15">
      <c r="C37" s="213" t="s">
        <v>394</v>
      </c>
    </row>
    <row r="38" spans="3:3" x14ac:dyDescent="0.15">
      <c r="C38" s="213" t="s">
        <v>395</v>
      </c>
    </row>
    <row r="39" spans="3:3" x14ac:dyDescent="0.15">
      <c r="C39" s="213" t="s">
        <v>396</v>
      </c>
    </row>
    <row r="40" spans="3:3" x14ac:dyDescent="0.15">
      <c r="C40" s="213" t="s">
        <v>397</v>
      </c>
    </row>
    <row r="41" spans="3:3" x14ac:dyDescent="0.15">
      <c r="C41" s="213" t="s">
        <v>398</v>
      </c>
    </row>
    <row r="42" spans="3:3" x14ac:dyDescent="0.15">
      <c r="C42" s="213" t="s">
        <v>399</v>
      </c>
    </row>
  </sheetData>
  <mergeCells count="1">
    <mergeCell ref="B13:B25"/>
  </mergeCells>
  <phoneticPr fontId="9"/>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F57"/>
  <sheetViews>
    <sheetView showGridLines="0" view="pageBreakPreview" zoomScale="75" zoomScaleNormal="55" zoomScaleSheetLayoutView="75" workbookViewId="0">
      <selection activeCell="C13" sqref="C13:D13"/>
    </sheetView>
  </sheetViews>
  <sheetFormatPr defaultColWidth="4.5" defaultRowHeight="20.25" customHeight="1" x14ac:dyDescent="0.15"/>
  <cols>
    <col min="1" max="1" width="1.375" style="247" customWidth="1"/>
    <col min="2" max="56" width="5.625" style="247" customWidth="1"/>
    <col min="57" max="16384" width="4.5" style="247"/>
  </cols>
  <sheetData>
    <row r="1" spans="1:57" s="243" customFormat="1" ht="20.25" customHeight="1" x14ac:dyDescent="0.15">
      <c r="A1" s="91"/>
      <c r="B1" s="91"/>
      <c r="C1" s="92" t="s">
        <v>195</v>
      </c>
      <c r="D1" s="92"/>
      <c r="E1" s="91"/>
      <c r="F1" s="91"/>
      <c r="G1" s="93" t="s">
        <v>400</v>
      </c>
      <c r="H1" s="91"/>
      <c r="I1" s="91"/>
      <c r="J1" s="92"/>
      <c r="K1" s="92"/>
      <c r="L1" s="92"/>
      <c r="M1" s="92"/>
      <c r="N1" s="91"/>
      <c r="O1" s="91"/>
      <c r="P1" s="91"/>
      <c r="Q1" s="91"/>
      <c r="R1" s="91"/>
      <c r="S1" s="91"/>
      <c r="T1" s="91"/>
      <c r="U1" s="91"/>
      <c r="V1" s="91"/>
      <c r="W1" s="91"/>
      <c r="X1" s="91"/>
      <c r="Y1" s="91"/>
      <c r="Z1" s="91"/>
      <c r="AA1" s="91"/>
      <c r="AB1" s="91"/>
      <c r="AC1" s="91"/>
      <c r="AD1" s="91"/>
      <c r="AE1" s="91"/>
      <c r="AF1" s="91"/>
      <c r="AG1" s="91"/>
      <c r="AH1" s="91"/>
      <c r="AI1" s="91"/>
      <c r="AJ1" s="91"/>
      <c r="AK1" s="94" t="s">
        <v>197</v>
      </c>
      <c r="AL1" s="94" t="s">
        <v>401</v>
      </c>
      <c r="AM1" s="918" t="s">
        <v>199</v>
      </c>
      <c r="AN1" s="918"/>
      <c r="AO1" s="918"/>
      <c r="AP1" s="918"/>
      <c r="AQ1" s="918"/>
      <c r="AR1" s="918"/>
      <c r="AS1" s="918"/>
      <c r="AT1" s="918"/>
      <c r="AU1" s="918"/>
      <c r="AV1" s="918"/>
      <c r="AW1" s="918"/>
      <c r="AX1" s="918"/>
      <c r="AY1" s="918"/>
      <c r="AZ1" s="918"/>
      <c r="BA1" s="918"/>
      <c r="BB1" s="95" t="s">
        <v>402</v>
      </c>
      <c r="BC1" s="91"/>
      <c r="BD1" s="91"/>
    </row>
    <row r="2" spans="1:57" s="245" customFormat="1" ht="20.25" customHeight="1" x14ac:dyDescent="0.15">
      <c r="A2" s="97"/>
      <c r="B2" s="97"/>
      <c r="C2" s="97"/>
      <c r="D2" s="93"/>
      <c r="E2" s="97"/>
      <c r="F2" s="97"/>
      <c r="G2" s="97"/>
      <c r="H2" s="93"/>
      <c r="I2" s="94"/>
      <c r="J2" s="94"/>
      <c r="K2" s="94"/>
      <c r="L2" s="94"/>
      <c r="M2" s="94"/>
      <c r="N2" s="97"/>
      <c r="O2" s="97"/>
      <c r="P2" s="97"/>
      <c r="Q2" s="97"/>
      <c r="R2" s="97"/>
      <c r="S2" s="97"/>
      <c r="T2" s="94" t="s">
        <v>201</v>
      </c>
      <c r="U2" s="919">
        <v>6</v>
      </c>
      <c r="V2" s="919"/>
      <c r="W2" s="94" t="s">
        <v>403</v>
      </c>
      <c r="X2" s="920">
        <f>IF(U2=0,"",YEAR(DATE(2018+U2,1,1)))</f>
        <v>2024</v>
      </c>
      <c r="Y2" s="920"/>
      <c r="Z2" s="97" t="s">
        <v>404</v>
      </c>
      <c r="AA2" s="97" t="s">
        <v>204</v>
      </c>
      <c r="AB2" s="919">
        <v>4</v>
      </c>
      <c r="AC2" s="919"/>
      <c r="AD2" s="97" t="s">
        <v>206</v>
      </c>
      <c r="AE2" s="97"/>
      <c r="AF2" s="97"/>
      <c r="AG2" s="97"/>
      <c r="AH2" s="97"/>
      <c r="AI2" s="97"/>
      <c r="AJ2" s="95"/>
      <c r="AK2" s="94" t="s">
        <v>207</v>
      </c>
      <c r="AL2" s="94" t="s">
        <v>405</v>
      </c>
      <c r="AM2" s="919"/>
      <c r="AN2" s="919"/>
      <c r="AO2" s="919"/>
      <c r="AP2" s="919"/>
      <c r="AQ2" s="919"/>
      <c r="AR2" s="919"/>
      <c r="AS2" s="919"/>
      <c r="AT2" s="919"/>
      <c r="AU2" s="919"/>
      <c r="AV2" s="919"/>
      <c r="AW2" s="919"/>
      <c r="AX2" s="919"/>
      <c r="AY2" s="919"/>
      <c r="AZ2" s="919"/>
      <c r="BA2" s="919"/>
      <c r="BB2" s="95" t="s">
        <v>406</v>
      </c>
      <c r="BC2" s="94"/>
      <c r="BD2" s="94"/>
      <c r="BE2" s="244"/>
    </row>
    <row r="3" spans="1:57" s="245" customFormat="1" ht="20.25" customHeight="1" x14ac:dyDescent="0.15">
      <c r="A3" s="97"/>
      <c r="B3" s="97"/>
      <c r="C3" s="97"/>
      <c r="D3" s="93"/>
      <c r="E3" s="97"/>
      <c r="F3" s="97"/>
      <c r="G3" s="97"/>
      <c r="H3" s="93"/>
      <c r="I3" s="94"/>
      <c r="J3" s="94"/>
      <c r="K3" s="94"/>
      <c r="L3" s="94"/>
      <c r="M3" s="94"/>
      <c r="N3" s="97"/>
      <c r="O3" s="97"/>
      <c r="P3" s="97"/>
      <c r="Q3" s="97"/>
      <c r="R3" s="97"/>
      <c r="S3" s="97"/>
      <c r="T3" s="100"/>
      <c r="U3" s="101"/>
      <c r="V3" s="101"/>
      <c r="W3" s="102"/>
      <c r="X3" s="101"/>
      <c r="Y3" s="101"/>
      <c r="Z3" s="103"/>
      <c r="AA3" s="103"/>
      <c r="AB3" s="101"/>
      <c r="AC3" s="101"/>
      <c r="AD3" s="104"/>
      <c r="AE3" s="97"/>
      <c r="AF3" s="97"/>
      <c r="AG3" s="97"/>
      <c r="AH3" s="97"/>
      <c r="AI3" s="97"/>
      <c r="AJ3" s="95"/>
      <c r="AK3" s="94"/>
      <c r="AL3" s="94"/>
      <c r="AM3" s="105"/>
      <c r="AN3" s="105"/>
      <c r="AO3" s="105"/>
      <c r="AP3" s="105"/>
      <c r="AQ3" s="105"/>
      <c r="AR3" s="105"/>
      <c r="AS3" s="105"/>
      <c r="AT3" s="105"/>
      <c r="AU3" s="105"/>
      <c r="AV3" s="105"/>
      <c r="AW3" s="105"/>
      <c r="AX3" s="105"/>
      <c r="AY3" s="106" t="s">
        <v>407</v>
      </c>
      <c r="AZ3" s="921" t="s">
        <v>210</v>
      </c>
      <c r="BA3" s="921"/>
      <c r="BB3" s="921"/>
      <c r="BC3" s="921"/>
      <c r="BD3" s="94"/>
      <c r="BE3" s="244"/>
    </row>
    <row r="4" spans="1:57" s="245" customFormat="1" ht="20.25" customHeight="1" x14ac:dyDescent="0.15">
      <c r="A4" s="97"/>
      <c r="B4" s="107"/>
      <c r="C4" s="107"/>
      <c r="D4" s="107"/>
      <c r="E4" s="107"/>
      <c r="F4" s="107"/>
      <c r="G4" s="107"/>
      <c r="H4" s="107"/>
      <c r="I4" s="107"/>
      <c r="J4" s="108"/>
      <c r="K4" s="109"/>
      <c r="L4" s="109"/>
      <c r="M4" s="109"/>
      <c r="N4" s="109"/>
      <c r="O4" s="109"/>
      <c r="P4" s="110"/>
      <c r="Q4" s="109"/>
      <c r="R4" s="109"/>
      <c r="S4" s="111"/>
      <c r="T4" s="97"/>
      <c r="U4" s="97"/>
      <c r="V4" s="97"/>
      <c r="W4" s="97"/>
      <c r="X4" s="97"/>
      <c r="Y4" s="97"/>
      <c r="Z4" s="103"/>
      <c r="AA4" s="103"/>
      <c r="AB4" s="101"/>
      <c r="AC4" s="101"/>
      <c r="AD4" s="104"/>
      <c r="AE4" s="97"/>
      <c r="AF4" s="97"/>
      <c r="AG4" s="97"/>
      <c r="AH4" s="97"/>
      <c r="AI4" s="97"/>
      <c r="AJ4" s="95"/>
      <c r="AK4" s="94"/>
      <c r="AL4" s="94"/>
      <c r="AM4" s="105"/>
      <c r="AN4" s="105"/>
      <c r="AO4" s="105"/>
      <c r="AP4" s="105"/>
      <c r="AQ4" s="105"/>
      <c r="AR4" s="105"/>
      <c r="AS4" s="105"/>
      <c r="AT4" s="105"/>
      <c r="AU4" s="105"/>
      <c r="AV4" s="105"/>
      <c r="AW4" s="105"/>
      <c r="AX4" s="105"/>
      <c r="AY4" s="106" t="s">
        <v>408</v>
      </c>
      <c r="AZ4" s="921" t="s">
        <v>212</v>
      </c>
      <c r="BA4" s="921"/>
      <c r="BB4" s="921"/>
      <c r="BC4" s="921"/>
      <c r="BD4" s="94"/>
      <c r="BE4" s="244"/>
    </row>
    <row r="5" spans="1:57" s="245" customFormat="1" ht="20.25" customHeight="1" x14ac:dyDescent="0.15">
      <c r="A5" s="97"/>
      <c r="B5" s="112"/>
      <c r="C5" s="112"/>
      <c r="D5" s="112"/>
      <c r="E5" s="112"/>
      <c r="F5" s="112"/>
      <c r="G5" s="112"/>
      <c r="H5" s="112"/>
      <c r="I5" s="112"/>
      <c r="J5" s="113"/>
      <c r="K5" s="114"/>
      <c r="L5" s="115"/>
      <c r="M5" s="115"/>
      <c r="N5" s="115"/>
      <c r="O5" s="115"/>
      <c r="P5" s="112"/>
      <c r="Q5" s="116"/>
      <c r="R5" s="116"/>
      <c r="S5" s="117"/>
      <c r="T5" s="97"/>
      <c r="U5" s="97"/>
      <c r="V5" s="97"/>
      <c r="W5" s="97"/>
      <c r="X5" s="97"/>
      <c r="Y5" s="97"/>
      <c r="Z5" s="103"/>
      <c r="AA5" s="103"/>
      <c r="AB5" s="101"/>
      <c r="AC5" s="101"/>
      <c r="AD5" s="118"/>
      <c r="AE5" s="118"/>
      <c r="AF5" s="118"/>
      <c r="AG5" s="118"/>
      <c r="AH5" s="97"/>
      <c r="AI5" s="97"/>
      <c r="AJ5" s="118" t="s">
        <v>213</v>
      </c>
      <c r="AK5" s="118"/>
      <c r="AL5" s="118"/>
      <c r="AM5" s="118"/>
      <c r="AN5" s="118"/>
      <c r="AO5" s="118"/>
      <c r="AP5" s="118"/>
      <c r="AQ5" s="118"/>
      <c r="AR5" s="107"/>
      <c r="AS5" s="107"/>
      <c r="AT5" s="119"/>
      <c r="AU5" s="118"/>
      <c r="AV5" s="935">
        <v>40</v>
      </c>
      <c r="AW5" s="936"/>
      <c r="AX5" s="119" t="s">
        <v>214</v>
      </c>
      <c r="AY5" s="118"/>
      <c r="AZ5" s="954">
        <v>160</v>
      </c>
      <c r="BA5" s="955"/>
      <c r="BB5" s="119" t="s">
        <v>215</v>
      </c>
      <c r="BC5" s="118"/>
      <c r="BD5" s="97"/>
      <c r="BE5" s="244"/>
    </row>
    <row r="6" spans="1:57" s="245" customFormat="1" ht="20.25" customHeight="1" x14ac:dyDescent="0.15">
      <c r="A6" s="97"/>
      <c r="B6" s="112"/>
      <c r="C6" s="112"/>
      <c r="D6" s="112"/>
      <c r="E6" s="112"/>
      <c r="F6" s="112"/>
      <c r="G6" s="112"/>
      <c r="H6" s="112"/>
      <c r="I6" s="112"/>
      <c r="J6" s="112"/>
      <c r="K6" s="120"/>
      <c r="L6" s="120"/>
      <c r="M6" s="120"/>
      <c r="N6" s="112"/>
      <c r="O6" s="121"/>
      <c r="P6" s="122"/>
      <c r="Q6" s="122"/>
      <c r="R6" s="123"/>
      <c r="S6" s="124"/>
      <c r="T6" s="97"/>
      <c r="U6" s="97"/>
      <c r="V6" s="97"/>
      <c r="W6" s="97"/>
      <c r="X6" s="97"/>
      <c r="Y6" s="97"/>
      <c r="Z6" s="103"/>
      <c r="AA6" s="103"/>
      <c r="AB6" s="101"/>
      <c r="AC6" s="101"/>
      <c r="AD6" s="125"/>
      <c r="AE6" s="91"/>
      <c r="AF6" s="91"/>
      <c r="AG6" s="91"/>
      <c r="AH6" s="97"/>
      <c r="AI6" s="97"/>
      <c r="AJ6" s="97"/>
      <c r="AK6" s="97"/>
      <c r="AL6" s="91"/>
      <c r="AM6" s="91"/>
      <c r="AN6" s="126"/>
      <c r="AO6" s="127"/>
      <c r="AP6" s="127"/>
      <c r="AQ6" s="128"/>
      <c r="AR6" s="128"/>
      <c r="AS6" s="128"/>
      <c r="AT6" s="128"/>
      <c r="AU6" s="128"/>
      <c r="AV6" s="128"/>
      <c r="AW6" s="118" t="s">
        <v>216</v>
      </c>
      <c r="AX6" s="118"/>
      <c r="AY6" s="118"/>
      <c r="AZ6" s="937">
        <f>DAY(EOMONTH(DATE(X2,AB2,1),0))</f>
        <v>30</v>
      </c>
      <c r="BA6" s="938"/>
      <c r="BB6" s="119" t="s">
        <v>218</v>
      </c>
      <c r="BC6" s="97"/>
      <c r="BD6" s="97"/>
      <c r="BE6" s="244"/>
    </row>
    <row r="7" spans="1:57" ht="20.25" customHeight="1" thickBot="1" x14ac:dyDescent="0.2">
      <c r="A7" s="129"/>
      <c r="B7" s="129"/>
      <c r="C7" s="130"/>
      <c r="D7" s="130"/>
      <c r="E7" s="129"/>
      <c r="F7" s="129"/>
      <c r="G7" s="131"/>
      <c r="H7" s="129"/>
      <c r="I7" s="129"/>
      <c r="J7" s="129"/>
      <c r="K7" s="129"/>
      <c r="L7" s="129"/>
      <c r="M7" s="129"/>
      <c r="N7" s="129"/>
      <c r="O7" s="129"/>
      <c r="P7" s="129"/>
      <c r="Q7" s="129"/>
      <c r="R7" s="129"/>
      <c r="S7" s="130"/>
      <c r="T7" s="129"/>
      <c r="U7" s="129"/>
      <c r="V7" s="129"/>
      <c r="W7" s="129"/>
      <c r="X7" s="129"/>
      <c r="Y7" s="129"/>
      <c r="Z7" s="129"/>
      <c r="AA7" s="129"/>
      <c r="AB7" s="129"/>
      <c r="AC7" s="129"/>
      <c r="AD7" s="129"/>
      <c r="AE7" s="129"/>
      <c r="AF7" s="129"/>
      <c r="AG7" s="129"/>
      <c r="AH7" s="129"/>
      <c r="AI7" s="129"/>
      <c r="AJ7" s="130"/>
      <c r="AK7" s="129"/>
      <c r="AL7" s="129"/>
      <c r="AM7" s="129"/>
      <c r="AN7" s="129"/>
      <c r="AO7" s="129"/>
      <c r="AP7" s="129"/>
      <c r="AQ7" s="129"/>
      <c r="AR7" s="129"/>
      <c r="AS7" s="129"/>
      <c r="AT7" s="129"/>
      <c r="AU7" s="129"/>
      <c r="AV7" s="129"/>
      <c r="AW7" s="129"/>
      <c r="AX7" s="129"/>
      <c r="AY7" s="129"/>
      <c r="AZ7" s="129"/>
      <c r="BA7" s="129"/>
      <c r="BB7" s="129"/>
      <c r="BC7" s="132"/>
      <c r="BD7" s="132"/>
      <c r="BE7" s="246"/>
    </row>
    <row r="8" spans="1:57" ht="20.25" customHeight="1" thickBot="1" x14ac:dyDescent="0.2">
      <c r="A8" s="129"/>
      <c r="B8" s="901" t="s">
        <v>409</v>
      </c>
      <c r="C8" s="904" t="s">
        <v>410</v>
      </c>
      <c r="D8" s="905"/>
      <c r="E8" s="910" t="s">
        <v>411</v>
      </c>
      <c r="F8" s="905"/>
      <c r="G8" s="910" t="s">
        <v>222</v>
      </c>
      <c r="H8" s="904"/>
      <c r="I8" s="904"/>
      <c r="J8" s="904"/>
      <c r="K8" s="905"/>
      <c r="L8" s="910" t="s">
        <v>412</v>
      </c>
      <c r="M8" s="904"/>
      <c r="N8" s="904"/>
      <c r="O8" s="913"/>
      <c r="P8" s="916" t="s">
        <v>413</v>
      </c>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22" t="str">
        <f>IF(AZ3="４週","(9)1～4週目の勤務時間数合計","(9)1か月の勤務時間数合計")</f>
        <v>(9)1～4週目の勤務時間数合計</v>
      </c>
      <c r="AV8" s="923"/>
      <c r="AW8" s="922" t="s">
        <v>225</v>
      </c>
      <c r="AX8" s="923"/>
      <c r="AY8" s="930" t="s">
        <v>226</v>
      </c>
      <c r="AZ8" s="930"/>
      <c r="BA8" s="930"/>
      <c r="BB8" s="930"/>
      <c r="BC8" s="930"/>
      <c r="BD8" s="930"/>
    </row>
    <row r="9" spans="1:57" ht="20.25" customHeight="1" thickBot="1" x14ac:dyDescent="0.2">
      <c r="A9" s="129"/>
      <c r="B9" s="902"/>
      <c r="C9" s="906"/>
      <c r="D9" s="907"/>
      <c r="E9" s="911"/>
      <c r="F9" s="907"/>
      <c r="G9" s="911"/>
      <c r="H9" s="906"/>
      <c r="I9" s="906"/>
      <c r="J9" s="906"/>
      <c r="K9" s="907"/>
      <c r="L9" s="911"/>
      <c r="M9" s="906"/>
      <c r="N9" s="906"/>
      <c r="O9" s="914"/>
      <c r="P9" s="932" t="s">
        <v>227</v>
      </c>
      <c r="Q9" s="933"/>
      <c r="R9" s="933"/>
      <c r="S9" s="933"/>
      <c r="T9" s="933"/>
      <c r="U9" s="933"/>
      <c r="V9" s="934"/>
      <c r="W9" s="932" t="s">
        <v>228</v>
      </c>
      <c r="X9" s="933"/>
      <c r="Y9" s="933"/>
      <c r="Z9" s="933"/>
      <c r="AA9" s="933"/>
      <c r="AB9" s="933"/>
      <c r="AC9" s="934"/>
      <c r="AD9" s="932" t="s">
        <v>229</v>
      </c>
      <c r="AE9" s="933"/>
      <c r="AF9" s="933"/>
      <c r="AG9" s="933"/>
      <c r="AH9" s="933"/>
      <c r="AI9" s="933"/>
      <c r="AJ9" s="934"/>
      <c r="AK9" s="932" t="s">
        <v>230</v>
      </c>
      <c r="AL9" s="933"/>
      <c r="AM9" s="933"/>
      <c r="AN9" s="933"/>
      <c r="AO9" s="933"/>
      <c r="AP9" s="933"/>
      <c r="AQ9" s="934"/>
      <c r="AR9" s="932" t="s">
        <v>231</v>
      </c>
      <c r="AS9" s="933"/>
      <c r="AT9" s="934"/>
      <c r="AU9" s="924"/>
      <c r="AV9" s="925"/>
      <c r="AW9" s="924"/>
      <c r="AX9" s="925"/>
      <c r="AY9" s="930"/>
      <c r="AZ9" s="930"/>
      <c r="BA9" s="930"/>
      <c r="BB9" s="930"/>
      <c r="BC9" s="930"/>
      <c r="BD9" s="930"/>
    </row>
    <row r="10" spans="1:57" ht="20.25" customHeight="1" thickBot="1" x14ac:dyDescent="0.2">
      <c r="A10" s="129"/>
      <c r="B10" s="902"/>
      <c r="C10" s="906"/>
      <c r="D10" s="907"/>
      <c r="E10" s="911"/>
      <c r="F10" s="907"/>
      <c r="G10" s="911"/>
      <c r="H10" s="906"/>
      <c r="I10" s="906"/>
      <c r="J10" s="906"/>
      <c r="K10" s="907"/>
      <c r="L10" s="911"/>
      <c r="M10" s="906"/>
      <c r="N10" s="906"/>
      <c r="O10" s="914"/>
      <c r="P10" s="135">
        <f>DAY(DATE($X$2,$AB$2,1))</f>
        <v>1</v>
      </c>
      <c r="Q10" s="136">
        <f>DAY(DATE($X$2,$AB$2,2))</f>
        <v>2</v>
      </c>
      <c r="R10" s="136">
        <f>DAY(DATE($X$2,$AB$2,3))</f>
        <v>3</v>
      </c>
      <c r="S10" s="136">
        <f>DAY(DATE($X$2,$AB$2,4))</f>
        <v>4</v>
      </c>
      <c r="T10" s="136">
        <f>DAY(DATE($X$2,$AB$2,5))</f>
        <v>5</v>
      </c>
      <c r="U10" s="136">
        <f>DAY(DATE($X$2,$AB$2,6))</f>
        <v>6</v>
      </c>
      <c r="V10" s="137">
        <f>DAY(DATE($X$2,$AB$2,7))</f>
        <v>7</v>
      </c>
      <c r="W10" s="135">
        <f>DAY(DATE($X$2,$AB$2,8))</f>
        <v>8</v>
      </c>
      <c r="X10" s="136">
        <f>DAY(DATE($X$2,$AB$2,9))</f>
        <v>9</v>
      </c>
      <c r="Y10" s="136">
        <f>DAY(DATE($X$2,$AB$2,10))</f>
        <v>10</v>
      </c>
      <c r="Z10" s="136">
        <f>DAY(DATE($X$2,$AB$2,11))</f>
        <v>11</v>
      </c>
      <c r="AA10" s="136">
        <f>DAY(DATE($X$2,$AB$2,12))</f>
        <v>12</v>
      </c>
      <c r="AB10" s="136">
        <f>DAY(DATE($X$2,$AB$2,13))</f>
        <v>13</v>
      </c>
      <c r="AC10" s="137">
        <f>DAY(DATE($X$2,$AB$2,14))</f>
        <v>14</v>
      </c>
      <c r="AD10" s="135">
        <f>DAY(DATE($X$2,$AB$2,15))</f>
        <v>15</v>
      </c>
      <c r="AE10" s="136">
        <f>DAY(DATE($X$2,$AB$2,16))</f>
        <v>16</v>
      </c>
      <c r="AF10" s="136">
        <f>DAY(DATE($X$2,$AB$2,17))</f>
        <v>17</v>
      </c>
      <c r="AG10" s="136">
        <f>DAY(DATE($X$2,$AB$2,18))</f>
        <v>18</v>
      </c>
      <c r="AH10" s="136">
        <f>DAY(DATE($X$2,$AB$2,19))</f>
        <v>19</v>
      </c>
      <c r="AI10" s="136">
        <f>DAY(DATE($X$2,$AB$2,20))</f>
        <v>20</v>
      </c>
      <c r="AJ10" s="137">
        <f>DAY(DATE($X$2,$AB$2,21))</f>
        <v>21</v>
      </c>
      <c r="AK10" s="135">
        <f>DAY(DATE($X$2,$AB$2,22))</f>
        <v>22</v>
      </c>
      <c r="AL10" s="136">
        <f>DAY(DATE($X$2,$AB$2,23))</f>
        <v>23</v>
      </c>
      <c r="AM10" s="136">
        <f>DAY(DATE($X$2,$AB$2,24))</f>
        <v>24</v>
      </c>
      <c r="AN10" s="136">
        <f>DAY(DATE($X$2,$AB$2,25))</f>
        <v>25</v>
      </c>
      <c r="AO10" s="136">
        <f>DAY(DATE($X$2,$AB$2,26))</f>
        <v>26</v>
      </c>
      <c r="AP10" s="136">
        <f>DAY(DATE($X$2,$AB$2,27))</f>
        <v>27</v>
      </c>
      <c r="AQ10" s="137">
        <f>DAY(DATE($X$2,$AB$2,28))</f>
        <v>28</v>
      </c>
      <c r="AR10" s="135" t="str">
        <f>IF(AZ3="暦月",IF(DAY(DATE($X$2,$AB$2,29))=29,29,""),"")</f>
        <v/>
      </c>
      <c r="AS10" s="136" t="str">
        <f>IF(AZ3="暦月",IF(DAY(DATE($X$2,$AB$2,30))=30,30,""),"")</f>
        <v/>
      </c>
      <c r="AT10" s="137" t="str">
        <f>IF(AZ3="暦月",IF(DAY(DATE($X$2,$AB$2,31))=31,31,""),"")</f>
        <v/>
      </c>
      <c r="AU10" s="924"/>
      <c r="AV10" s="925"/>
      <c r="AW10" s="924"/>
      <c r="AX10" s="925"/>
      <c r="AY10" s="930"/>
      <c r="AZ10" s="930"/>
      <c r="BA10" s="930"/>
      <c r="BB10" s="930"/>
      <c r="BC10" s="930"/>
      <c r="BD10" s="930"/>
    </row>
    <row r="11" spans="1:57" ht="20.25" hidden="1" customHeight="1" thickBot="1" x14ac:dyDescent="0.2">
      <c r="A11" s="129"/>
      <c r="B11" s="902"/>
      <c r="C11" s="906"/>
      <c r="D11" s="907"/>
      <c r="E11" s="911"/>
      <c r="F11" s="907"/>
      <c r="G11" s="911"/>
      <c r="H11" s="906"/>
      <c r="I11" s="906"/>
      <c r="J11" s="906"/>
      <c r="K11" s="907"/>
      <c r="L11" s="911"/>
      <c r="M11" s="906"/>
      <c r="N11" s="906"/>
      <c r="O11" s="914"/>
      <c r="P11" s="135">
        <f>WEEKDAY(DATE($X$2,$AB$2,1))</f>
        <v>2</v>
      </c>
      <c r="Q11" s="136">
        <f>WEEKDAY(DATE($X$2,$AB$2,2))</f>
        <v>3</v>
      </c>
      <c r="R11" s="136">
        <f>WEEKDAY(DATE($X$2,$AB$2,3))</f>
        <v>4</v>
      </c>
      <c r="S11" s="136">
        <f>WEEKDAY(DATE($X$2,$AB$2,4))</f>
        <v>5</v>
      </c>
      <c r="T11" s="136">
        <f>WEEKDAY(DATE($X$2,$AB$2,5))</f>
        <v>6</v>
      </c>
      <c r="U11" s="136">
        <f>WEEKDAY(DATE($X$2,$AB$2,6))</f>
        <v>7</v>
      </c>
      <c r="V11" s="137">
        <f>WEEKDAY(DATE($X$2,$AB$2,7))</f>
        <v>1</v>
      </c>
      <c r="W11" s="135">
        <f>WEEKDAY(DATE($X$2,$AB$2,8))</f>
        <v>2</v>
      </c>
      <c r="X11" s="136">
        <f>WEEKDAY(DATE($X$2,$AB$2,9))</f>
        <v>3</v>
      </c>
      <c r="Y11" s="136">
        <f>WEEKDAY(DATE($X$2,$AB$2,10))</f>
        <v>4</v>
      </c>
      <c r="Z11" s="136">
        <f>WEEKDAY(DATE($X$2,$AB$2,11))</f>
        <v>5</v>
      </c>
      <c r="AA11" s="136">
        <f>WEEKDAY(DATE($X$2,$AB$2,12))</f>
        <v>6</v>
      </c>
      <c r="AB11" s="136">
        <f>WEEKDAY(DATE($X$2,$AB$2,13))</f>
        <v>7</v>
      </c>
      <c r="AC11" s="137">
        <f>WEEKDAY(DATE($X$2,$AB$2,14))</f>
        <v>1</v>
      </c>
      <c r="AD11" s="135">
        <f>WEEKDAY(DATE($X$2,$AB$2,15))</f>
        <v>2</v>
      </c>
      <c r="AE11" s="136">
        <f>WEEKDAY(DATE($X$2,$AB$2,16))</f>
        <v>3</v>
      </c>
      <c r="AF11" s="136">
        <f>WEEKDAY(DATE($X$2,$AB$2,17))</f>
        <v>4</v>
      </c>
      <c r="AG11" s="136">
        <f>WEEKDAY(DATE($X$2,$AB$2,18))</f>
        <v>5</v>
      </c>
      <c r="AH11" s="136">
        <f>WEEKDAY(DATE($X$2,$AB$2,19))</f>
        <v>6</v>
      </c>
      <c r="AI11" s="136">
        <f>WEEKDAY(DATE($X$2,$AB$2,20))</f>
        <v>7</v>
      </c>
      <c r="AJ11" s="137">
        <f>WEEKDAY(DATE($X$2,$AB$2,21))</f>
        <v>1</v>
      </c>
      <c r="AK11" s="135">
        <f>WEEKDAY(DATE($X$2,$AB$2,22))</f>
        <v>2</v>
      </c>
      <c r="AL11" s="136">
        <f>WEEKDAY(DATE($X$2,$AB$2,23))</f>
        <v>3</v>
      </c>
      <c r="AM11" s="136">
        <f>WEEKDAY(DATE($X$2,$AB$2,24))</f>
        <v>4</v>
      </c>
      <c r="AN11" s="136">
        <f>WEEKDAY(DATE($X$2,$AB$2,25))</f>
        <v>5</v>
      </c>
      <c r="AO11" s="136">
        <f>WEEKDAY(DATE($X$2,$AB$2,26))</f>
        <v>6</v>
      </c>
      <c r="AP11" s="136">
        <f>WEEKDAY(DATE($X$2,$AB$2,27))</f>
        <v>7</v>
      </c>
      <c r="AQ11" s="137">
        <f>WEEKDAY(DATE($X$2,$AB$2,28))</f>
        <v>1</v>
      </c>
      <c r="AR11" s="135">
        <f>IF(AR10=29,WEEKDAY(DATE($X$2,$AB$2,29)),0)</f>
        <v>0</v>
      </c>
      <c r="AS11" s="136">
        <f>IF(AS10=30,WEEKDAY(DATE($X$2,$AB$2,30)),0)</f>
        <v>0</v>
      </c>
      <c r="AT11" s="137">
        <f>IF(AT10=31,WEEKDAY(DATE($X$2,$AB$2,31)),0)</f>
        <v>0</v>
      </c>
      <c r="AU11" s="926"/>
      <c r="AV11" s="927"/>
      <c r="AW11" s="926"/>
      <c r="AX11" s="927"/>
      <c r="AY11" s="931"/>
      <c r="AZ11" s="931"/>
      <c r="BA11" s="931"/>
      <c r="BB11" s="931"/>
      <c r="BC11" s="931"/>
      <c r="BD11" s="931"/>
    </row>
    <row r="12" spans="1:57" ht="20.25" customHeight="1" thickBot="1" x14ac:dyDescent="0.2">
      <c r="A12" s="129"/>
      <c r="B12" s="903"/>
      <c r="C12" s="908"/>
      <c r="D12" s="909"/>
      <c r="E12" s="912"/>
      <c r="F12" s="909"/>
      <c r="G12" s="912"/>
      <c r="H12" s="908"/>
      <c r="I12" s="908"/>
      <c r="J12" s="908"/>
      <c r="K12" s="909"/>
      <c r="L12" s="912"/>
      <c r="M12" s="908"/>
      <c r="N12" s="908"/>
      <c r="O12" s="915"/>
      <c r="P12" s="139" t="str">
        <f t="shared" ref="P12:AQ12" si="0">IF(P11=1,"日",IF(P11=2,"月",IF(P11=3,"火",IF(P11=4,"水",IF(P11=5,"木",IF(P11=6,"金","土"))))))</f>
        <v>月</v>
      </c>
      <c r="Q12" s="140" t="str">
        <f t="shared" si="0"/>
        <v>火</v>
      </c>
      <c r="R12" s="140" t="str">
        <f t="shared" si="0"/>
        <v>水</v>
      </c>
      <c r="S12" s="140" t="str">
        <f t="shared" si="0"/>
        <v>木</v>
      </c>
      <c r="T12" s="140" t="str">
        <f t="shared" si="0"/>
        <v>金</v>
      </c>
      <c r="U12" s="140" t="str">
        <f t="shared" si="0"/>
        <v>土</v>
      </c>
      <c r="V12" s="141" t="str">
        <f t="shared" si="0"/>
        <v>日</v>
      </c>
      <c r="W12" s="139" t="str">
        <f t="shared" si="0"/>
        <v>月</v>
      </c>
      <c r="X12" s="140" t="str">
        <f t="shared" si="0"/>
        <v>火</v>
      </c>
      <c r="Y12" s="140" t="str">
        <f t="shared" si="0"/>
        <v>水</v>
      </c>
      <c r="Z12" s="140" t="str">
        <f t="shared" si="0"/>
        <v>木</v>
      </c>
      <c r="AA12" s="140" t="str">
        <f t="shared" si="0"/>
        <v>金</v>
      </c>
      <c r="AB12" s="140" t="str">
        <f t="shared" si="0"/>
        <v>土</v>
      </c>
      <c r="AC12" s="141" t="str">
        <f t="shared" si="0"/>
        <v>日</v>
      </c>
      <c r="AD12" s="139" t="str">
        <f t="shared" si="0"/>
        <v>月</v>
      </c>
      <c r="AE12" s="140" t="str">
        <f t="shared" si="0"/>
        <v>火</v>
      </c>
      <c r="AF12" s="140" t="str">
        <f t="shared" si="0"/>
        <v>水</v>
      </c>
      <c r="AG12" s="140" t="str">
        <f t="shared" si="0"/>
        <v>木</v>
      </c>
      <c r="AH12" s="140" t="str">
        <f t="shared" si="0"/>
        <v>金</v>
      </c>
      <c r="AI12" s="140" t="str">
        <f t="shared" si="0"/>
        <v>土</v>
      </c>
      <c r="AJ12" s="141" t="str">
        <f t="shared" si="0"/>
        <v>日</v>
      </c>
      <c r="AK12" s="139" t="str">
        <f t="shared" si="0"/>
        <v>月</v>
      </c>
      <c r="AL12" s="140" t="str">
        <f t="shared" si="0"/>
        <v>火</v>
      </c>
      <c r="AM12" s="140" t="str">
        <f t="shared" si="0"/>
        <v>水</v>
      </c>
      <c r="AN12" s="140" t="str">
        <f t="shared" si="0"/>
        <v>木</v>
      </c>
      <c r="AO12" s="140" t="str">
        <f t="shared" si="0"/>
        <v>金</v>
      </c>
      <c r="AP12" s="140" t="str">
        <f t="shared" si="0"/>
        <v>土</v>
      </c>
      <c r="AQ12" s="141" t="str">
        <f t="shared" si="0"/>
        <v>日</v>
      </c>
      <c r="AR12" s="140" t="str">
        <f>IF(AR11=1,"日",IF(AR11=2,"月",IF(AR11=3,"火",IF(AR11=4,"水",IF(AR11=5,"木",IF(AR11=6,"金",IF(AR11=0,"","土")))))))</f>
        <v/>
      </c>
      <c r="AS12" s="140" t="str">
        <f>IF(AS11=1,"日",IF(AS11=2,"月",IF(AS11=3,"火",IF(AS11=4,"水",IF(AS11=5,"木",IF(AS11=6,"金",IF(AS11=0,"","土")))))))</f>
        <v/>
      </c>
      <c r="AT12" s="140" t="str">
        <f>IF(AT11=1,"日",IF(AT11=2,"月",IF(AT11=3,"火",IF(AT11=4,"水",IF(AT11=5,"木",IF(AT11=6,"金",IF(AT11=0,"","土")))))))</f>
        <v/>
      </c>
      <c r="AU12" s="928"/>
      <c r="AV12" s="929"/>
      <c r="AW12" s="928"/>
      <c r="AX12" s="929"/>
      <c r="AY12" s="931"/>
      <c r="AZ12" s="931"/>
      <c r="BA12" s="931"/>
      <c r="BB12" s="931"/>
      <c r="BC12" s="931"/>
      <c r="BD12" s="931"/>
    </row>
    <row r="13" spans="1:57" ht="39.950000000000003" customHeight="1" x14ac:dyDescent="0.15">
      <c r="A13" s="129"/>
      <c r="B13" s="143">
        <v>1</v>
      </c>
      <c r="C13" s="887" t="s">
        <v>326</v>
      </c>
      <c r="D13" s="888"/>
      <c r="E13" s="889" t="s">
        <v>414</v>
      </c>
      <c r="F13" s="890"/>
      <c r="G13" s="891" t="s">
        <v>415</v>
      </c>
      <c r="H13" s="892"/>
      <c r="I13" s="892"/>
      <c r="J13" s="892"/>
      <c r="K13" s="893"/>
      <c r="L13" s="894" t="s">
        <v>416</v>
      </c>
      <c r="M13" s="895"/>
      <c r="N13" s="895"/>
      <c r="O13" s="896"/>
      <c r="P13" s="144">
        <v>8</v>
      </c>
      <c r="Q13" s="145">
        <v>8</v>
      </c>
      <c r="R13" s="145">
        <v>8</v>
      </c>
      <c r="S13" s="145"/>
      <c r="T13" s="145"/>
      <c r="U13" s="145">
        <v>8</v>
      </c>
      <c r="V13" s="146">
        <v>8</v>
      </c>
      <c r="W13" s="144">
        <v>8</v>
      </c>
      <c r="X13" s="145">
        <v>8</v>
      </c>
      <c r="Y13" s="145">
        <v>8</v>
      </c>
      <c r="Z13" s="145"/>
      <c r="AA13" s="145"/>
      <c r="AB13" s="145">
        <v>8</v>
      </c>
      <c r="AC13" s="146">
        <v>8</v>
      </c>
      <c r="AD13" s="144">
        <v>8</v>
      </c>
      <c r="AE13" s="145">
        <v>8</v>
      </c>
      <c r="AF13" s="145">
        <v>8</v>
      </c>
      <c r="AG13" s="145"/>
      <c r="AH13" s="145"/>
      <c r="AI13" s="145">
        <v>8</v>
      </c>
      <c r="AJ13" s="146">
        <v>8</v>
      </c>
      <c r="AK13" s="144">
        <v>8</v>
      </c>
      <c r="AL13" s="145">
        <v>8</v>
      </c>
      <c r="AM13" s="145">
        <v>8</v>
      </c>
      <c r="AN13" s="145"/>
      <c r="AO13" s="145"/>
      <c r="AP13" s="145">
        <v>8</v>
      </c>
      <c r="AQ13" s="146">
        <v>8</v>
      </c>
      <c r="AR13" s="144"/>
      <c r="AS13" s="145"/>
      <c r="AT13" s="146"/>
      <c r="AU13" s="897">
        <f t="shared" ref="AU13:AU30" si="1">IF($AZ$3="４週",SUM(P13:AQ13),IF($AZ$3="暦月",SUM(P13:AT13),""))</f>
        <v>160</v>
      </c>
      <c r="AV13" s="898"/>
      <c r="AW13" s="899">
        <f t="shared" ref="AW13:AW30" si="2">IF($AZ$3="４週",AU13/4,IF($AZ$3="暦月",AU13/($AZ$6/7),""))</f>
        <v>40</v>
      </c>
      <c r="AX13" s="900"/>
      <c r="AY13" s="884"/>
      <c r="AZ13" s="885"/>
      <c r="BA13" s="885"/>
      <c r="BB13" s="885"/>
      <c r="BC13" s="885"/>
      <c r="BD13" s="886"/>
    </row>
    <row r="14" spans="1:57" ht="39.950000000000003" customHeight="1" x14ac:dyDescent="0.15">
      <c r="A14" s="129"/>
      <c r="B14" s="147">
        <f t="shared" ref="B14:B30" si="3">B13+1</f>
        <v>2</v>
      </c>
      <c r="C14" s="868" t="s">
        <v>364</v>
      </c>
      <c r="D14" s="869"/>
      <c r="E14" s="870" t="s">
        <v>414</v>
      </c>
      <c r="F14" s="871"/>
      <c r="G14" s="872" t="s">
        <v>368</v>
      </c>
      <c r="H14" s="873"/>
      <c r="I14" s="873"/>
      <c r="J14" s="873"/>
      <c r="K14" s="874"/>
      <c r="L14" s="875" t="s">
        <v>416</v>
      </c>
      <c r="M14" s="876"/>
      <c r="N14" s="876"/>
      <c r="O14" s="877"/>
      <c r="P14" s="148">
        <v>8</v>
      </c>
      <c r="Q14" s="149">
        <v>8</v>
      </c>
      <c r="R14" s="149"/>
      <c r="S14" s="149">
        <v>8</v>
      </c>
      <c r="T14" s="149">
        <v>8</v>
      </c>
      <c r="U14" s="149">
        <v>8</v>
      </c>
      <c r="V14" s="150"/>
      <c r="W14" s="148">
        <v>8</v>
      </c>
      <c r="X14" s="149">
        <v>8</v>
      </c>
      <c r="Y14" s="149"/>
      <c r="Z14" s="149">
        <v>8</v>
      </c>
      <c r="AA14" s="149">
        <v>8</v>
      </c>
      <c r="AB14" s="149">
        <v>8</v>
      </c>
      <c r="AC14" s="150"/>
      <c r="AD14" s="148">
        <v>8</v>
      </c>
      <c r="AE14" s="149">
        <v>8</v>
      </c>
      <c r="AF14" s="149"/>
      <c r="AG14" s="149">
        <v>8</v>
      </c>
      <c r="AH14" s="149">
        <v>8</v>
      </c>
      <c r="AI14" s="149">
        <v>8</v>
      </c>
      <c r="AJ14" s="150"/>
      <c r="AK14" s="148">
        <v>8</v>
      </c>
      <c r="AL14" s="149">
        <v>8</v>
      </c>
      <c r="AM14" s="149"/>
      <c r="AN14" s="149">
        <v>8</v>
      </c>
      <c r="AO14" s="149">
        <v>8</v>
      </c>
      <c r="AP14" s="149">
        <v>8</v>
      </c>
      <c r="AQ14" s="150"/>
      <c r="AR14" s="148"/>
      <c r="AS14" s="149"/>
      <c r="AT14" s="150"/>
      <c r="AU14" s="878">
        <f t="shared" si="1"/>
        <v>160</v>
      </c>
      <c r="AV14" s="879"/>
      <c r="AW14" s="880">
        <f t="shared" si="2"/>
        <v>40</v>
      </c>
      <c r="AX14" s="881"/>
      <c r="AY14" s="848"/>
      <c r="AZ14" s="849"/>
      <c r="BA14" s="849"/>
      <c r="BB14" s="849"/>
      <c r="BC14" s="849"/>
      <c r="BD14" s="850"/>
    </row>
    <row r="15" spans="1:57" ht="39.950000000000003" customHeight="1" x14ac:dyDescent="0.15">
      <c r="A15" s="129"/>
      <c r="B15" s="147">
        <f t="shared" si="3"/>
        <v>3</v>
      </c>
      <c r="C15" s="868" t="s">
        <v>327</v>
      </c>
      <c r="D15" s="869"/>
      <c r="E15" s="870" t="s">
        <v>414</v>
      </c>
      <c r="F15" s="871"/>
      <c r="G15" s="872" t="s">
        <v>375</v>
      </c>
      <c r="H15" s="873"/>
      <c r="I15" s="873"/>
      <c r="J15" s="873"/>
      <c r="K15" s="874"/>
      <c r="L15" s="875" t="s">
        <v>417</v>
      </c>
      <c r="M15" s="876"/>
      <c r="N15" s="876"/>
      <c r="O15" s="877"/>
      <c r="P15" s="148"/>
      <c r="Q15" s="149">
        <v>8</v>
      </c>
      <c r="R15" s="149">
        <v>8</v>
      </c>
      <c r="S15" s="149"/>
      <c r="T15" s="149">
        <v>8</v>
      </c>
      <c r="U15" s="149">
        <v>8</v>
      </c>
      <c r="V15" s="150">
        <v>8</v>
      </c>
      <c r="W15" s="148"/>
      <c r="X15" s="149">
        <v>8</v>
      </c>
      <c r="Y15" s="149">
        <v>8</v>
      </c>
      <c r="Z15" s="149"/>
      <c r="AA15" s="149">
        <v>8</v>
      </c>
      <c r="AB15" s="149">
        <v>8</v>
      </c>
      <c r="AC15" s="150">
        <v>8</v>
      </c>
      <c r="AD15" s="148"/>
      <c r="AE15" s="149">
        <v>8</v>
      </c>
      <c r="AF15" s="149">
        <v>8</v>
      </c>
      <c r="AG15" s="149"/>
      <c r="AH15" s="149">
        <v>8</v>
      </c>
      <c r="AI15" s="149">
        <v>8</v>
      </c>
      <c r="AJ15" s="150">
        <v>8</v>
      </c>
      <c r="AK15" s="148"/>
      <c r="AL15" s="149">
        <v>8</v>
      </c>
      <c r="AM15" s="149">
        <v>8</v>
      </c>
      <c r="AN15" s="149"/>
      <c r="AO15" s="149">
        <v>8</v>
      </c>
      <c r="AP15" s="149">
        <v>8</v>
      </c>
      <c r="AQ15" s="150">
        <v>8</v>
      </c>
      <c r="AR15" s="148"/>
      <c r="AS15" s="149"/>
      <c r="AT15" s="150"/>
      <c r="AU15" s="878">
        <f t="shared" si="1"/>
        <v>160</v>
      </c>
      <c r="AV15" s="879"/>
      <c r="AW15" s="880">
        <f t="shared" si="2"/>
        <v>40</v>
      </c>
      <c r="AX15" s="881"/>
      <c r="AY15" s="848"/>
      <c r="AZ15" s="849"/>
      <c r="BA15" s="849"/>
      <c r="BB15" s="849"/>
      <c r="BC15" s="849"/>
      <c r="BD15" s="850"/>
    </row>
    <row r="16" spans="1:57" ht="39.950000000000003" customHeight="1" x14ac:dyDescent="0.15">
      <c r="A16" s="129"/>
      <c r="B16" s="147">
        <f t="shared" si="3"/>
        <v>4</v>
      </c>
      <c r="C16" s="868" t="s">
        <v>364</v>
      </c>
      <c r="D16" s="869"/>
      <c r="E16" s="870" t="s">
        <v>418</v>
      </c>
      <c r="F16" s="871"/>
      <c r="G16" s="872" t="s">
        <v>379</v>
      </c>
      <c r="H16" s="873"/>
      <c r="I16" s="873"/>
      <c r="J16" s="873"/>
      <c r="K16" s="874"/>
      <c r="L16" s="875" t="s">
        <v>417</v>
      </c>
      <c r="M16" s="876"/>
      <c r="N16" s="876"/>
      <c r="O16" s="877"/>
      <c r="P16" s="148">
        <v>4</v>
      </c>
      <c r="Q16" s="149">
        <v>4</v>
      </c>
      <c r="R16" s="149"/>
      <c r="S16" s="149"/>
      <c r="T16" s="149">
        <v>4</v>
      </c>
      <c r="U16" s="149">
        <v>4</v>
      </c>
      <c r="V16" s="150">
        <v>4</v>
      </c>
      <c r="W16" s="148">
        <v>4</v>
      </c>
      <c r="X16" s="149">
        <v>4</v>
      </c>
      <c r="Y16" s="149"/>
      <c r="Z16" s="149"/>
      <c r="AA16" s="149">
        <v>4</v>
      </c>
      <c r="AB16" s="149">
        <v>4</v>
      </c>
      <c r="AC16" s="150">
        <v>4</v>
      </c>
      <c r="AD16" s="148">
        <v>4</v>
      </c>
      <c r="AE16" s="149">
        <v>4</v>
      </c>
      <c r="AF16" s="149"/>
      <c r="AG16" s="149"/>
      <c r="AH16" s="149">
        <v>4</v>
      </c>
      <c r="AI16" s="149">
        <v>4</v>
      </c>
      <c r="AJ16" s="150">
        <v>4</v>
      </c>
      <c r="AK16" s="148">
        <v>4</v>
      </c>
      <c r="AL16" s="149">
        <v>4</v>
      </c>
      <c r="AM16" s="149"/>
      <c r="AN16" s="149"/>
      <c r="AO16" s="149">
        <v>4</v>
      </c>
      <c r="AP16" s="149">
        <v>4</v>
      </c>
      <c r="AQ16" s="150">
        <v>4</v>
      </c>
      <c r="AR16" s="148"/>
      <c r="AS16" s="149"/>
      <c r="AT16" s="150"/>
      <c r="AU16" s="878">
        <f t="shared" si="1"/>
        <v>80</v>
      </c>
      <c r="AV16" s="879"/>
      <c r="AW16" s="880">
        <f t="shared" si="2"/>
        <v>20</v>
      </c>
      <c r="AX16" s="881"/>
      <c r="AY16" s="848"/>
      <c r="AZ16" s="849"/>
      <c r="BA16" s="849"/>
      <c r="BB16" s="849"/>
      <c r="BC16" s="849"/>
      <c r="BD16" s="850"/>
    </row>
    <row r="17" spans="1:56" ht="39.950000000000003" customHeight="1" x14ac:dyDescent="0.15">
      <c r="A17" s="129"/>
      <c r="B17" s="147">
        <f t="shared" si="3"/>
        <v>5</v>
      </c>
      <c r="C17" s="868" t="s">
        <v>364</v>
      </c>
      <c r="D17" s="869"/>
      <c r="E17" s="870" t="s">
        <v>418</v>
      </c>
      <c r="F17" s="871"/>
      <c r="G17" s="872" t="s">
        <v>379</v>
      </c>
      <c r="H17" s="873"/>
      <c r="I17" s="873"/>
      <c r="J17" s="873"/>
      <c r="K17" s="874"/>
      <c r="L17" s="875" t="s">
        <v>417</v>
      </c>
      <c r="M17" s="876"/>
      <c r="N17" s="876"/>
      <c r="O17" s="877"/>
      <c r="P17" s="148">
        <v>4</v>
      </c>
      <c r="Q17" s="149">
        <v>4</v>
      </c>
      <c r="R17" s="149"/>
      <c r="S17" s="149"/>
      <c r="T17" s="149">
        <v>4</v>
      </c>
      <c r="U17" s="149">
        <v>4</v>
      </c>
      <c r="V17" s="150">
        <v>4</v>
      </c>
      <c r="W17" s="148">
        <v>4</v>
      </c>
      <c r="X17" s="149">
        <v>4</v>
      </c>
      <c r="Y17" s="149"/>
      <c r="Z17" s="149"/>
      <c r="AA17" s="149">
        <v>4</v>
      </c>
      <c r="AB17" s="149">
        <v>4</v>
      </c>
      <c r="AC17" s="150">
        <v>4</v>
      </c>
      <c r="AD17" s="148">
        <v>4</v>
      </c>
      <c r="AE17" s="149">
        <v>4</v>
      </c>
      <c r="AF17" s="149"/>
      <c r="AG17" s="149"/>
      <c r="AH17" s="149">
        <v>4</v>
      </c>
      <c r="AI17" s="149">
        <v>4</v>
      </c>
      <c r="AJ17" s="150">
        <v>4</v>
      </c>
      <c r="AK17" s="148">
        <v>4</v>
      </c>
      <c r="AL17" s="149">
        <v>4</v>
      </c>
      <c r="AM17" s="149"/>
      <c r="AN17" s="149"/>
      <c r="AO17" s="149">
        <v>4</v>
      </c>
      <c r="AP17" s="149">
        <v>4</v>
      </c>
      <c r="AQ17" s="150">
        <v>4</v>
      </c>
      <c r="AR17" s="148"/>
      <c r="AS17" s="149"/>
      <c r="AT17" s="150"/>
      <c r="AU17" s="878">
        <f t="shared" si="1"/>
        <v>80</v>
      </c>
      <c r="AV17" s="879"/>
      <c r="AW17" s="880">
        <f t="shared" si="2"/>
        <v>20</v>
      </c>
      <c r="AX17" s="881"/>
      <c r="AY17" s="848"/>
      <c r="AZ17" s="849"/>
      <c r="BA17" s="849"/>
      <c r="BB17" s="849"/>
      <c r="BC17" s="849"/>
      <c r="BD17" s="850"/>
    </row>
    <row r="18" spans="1:56" ht="39.950000000000003" customHeight="1" x14ac:dyDescent="0.15">
      <c r="A18" s="129"/>
      <c r="B18" s="147">
        <f t="shared" si="3"/>
        <v>6</v>
      </c>
      <c r="C18" s="868" t="s">
        <v>364</v>
      </c>
      <c r="D18" s="869"/>
      <c r="E18" s="870" t="s">
        <v>418</v>
      </c>
      <c r="F18" s="871"/>
      <c r="G18" s="872" t="s">
        <v>379</v>
      </c>
      <c r="H18" s="873"/>
      <c r="I18" s="873"/>
      <c r="J18" s="873"/>
      <c r="K18" s="874"/>
      <c r="L18" s="875" t="s">
        <v>417</v>
      </c>
      <c r="M18" s="876"/>
      <c r="N18" s="876"/>
      <c r="O18" s="877"/>
      <c r="P18" s="148"/>
      <c r="Q18" s="149">
        <v>4</v>
      </c>
      <c r="R18" s="149">
        <v>4</v>
      </c>
      <c r="S18" s="149">
        <v>4</v>
      </c>
      <c r="T18" s="149">
        <v>4</v>
      </c>
      <c r="U18" s="149"/>
      <c r="V18" s="150">
        <v>4</v>
      </c>
      <c r="W18" s="148"/>
      <c r="X18" s="149">
        <v>4</v>
      </c>
      <c r="Y18" s="149">
        <v>4</v>
      </c>
      <c r="Z18" s="149">
        <v>4</v>
      </c>
      <c r="AA18" s="149">
        <v>4</v>
      </c>
      <c r="AB18" s="149"/>
      <c r="AC18" s="150">
        <v>4</v>
      </c>
      <c r="AD18" s="148"/>
      <c r="AE18" s="149">
        <v>4</v>
      </c>
      <c r="AF18" s="149">
        <v>4</v>
      </c>
      <c r="AG18" s="149">
        <v>4</v>
      </c>
      <c r="AH18" s="149">
        <v>4</v>
      </c>
      <c r="AI18" s="149"/>
      <c r="AJ18" s="150">
        <v>4</v>
      </c>
      <c r="AK18" s="148"/>
      <c r="AL18" s="149">
        <v>4</v>
      </c>
      <c r="AM18" s="149">
        <v>4</v>
      </c>
      <c r="AN18" s="149">
        <v>4</v>
      </c>
      <c r="AO18" s="149">
        <v>4</v>
      </c>
      <c r="AP18" s="149"/>
      <c r="AQ18" s="150">
        <v>4</v>
      </c>
      <c r="AR18" s="148"/>
      <c r="AS18" s="149"/>
      <c r="AT18" s="150"/>
      <c r="AU18" s="878">
        <f t="shared" si="1"/>
        <v>80</v>
      </c>
      <c r="AV18" s="879"/>
      <c r="AW18" s="880">
        <f t="shared" si="2"/>
        <v>20</v>
      </c>
      <c r="AX18" s="881"/>
      <c r="AY18" s="848"/>
      <c r="AZ18" s="849"/>
      <c r="BA18" s="849"/>
      <c r="BB18" s="849"/>
      <c r="BC18" s="849"/>
      <c r="BD18" s="850"/>
    </row>
    <row r="19" spans="1:56" ht="39.950000000000003" customHeight="1" x14ac:dyDescent="0.15">
      <c r="A19" s="129"/>
      <c r="B19" s="147">
        <f t="shared" si="3"/>
        <v>7</v>
      </c>
      <c r="C19" s="868" t="s">
        <v>364</v>
      </c>
      <c r="D19" s="869"/>
      <c r="E19" s="870" t="s">
        <v>418</v>
      </c>
      <c r="F19" s="871"/>
      <c r="G19" s="872" t="s">
        <v>379</v>
      </c>
      <c r="H19" s="873"/>
      <c r="I19" s="873"/>
      <c r="J19" s="873"/>
      <c r="K19" s="874"/>
      <c r="L19" s="875" t="s">
        <v>417</v>
      </c>
      <c r="M19" s="876"/>
      <c r="N19" s="876"/>
      <c r="O19" s="877"/>
      <c r="P19" s="148">
        <v>4</v>
      </c>
      <c r="Q19" s="149"/>
      <c r="R19" s="149">
        <v>4</v>
      </c>
      <c r="S19" s="149">
        <v>4</v>
      </c>
      <c r="T19" s="149"/>
      <c r="U19" s="149">
        <v>4</v>
      </c>
      <c r="V19" s="150">
        <v>4</v>
      </c>
      <c r="W19" s="148">
        <v>4</v>
      </c>
      <c r="X19" s="149"/>
      <c r="Y19" s="149">
        <v>4</v>
      </c>
      <c r="Z19" s="149">
        <v>4</v>
      </c>
      <c r="AA19" s="149"/>
      <c r="AB19" s="149"/>
      <c r="AC19" s="150">
        <v>4</v>
      </c>
      <c r="AD19" s="148">
        <v>4</v>
      </c>
      <c r="AE19" s="149"/>
      <c r="AF19" s="149">
        <v>4</v>
      </c>
      <c r="AG19" s="149">
        <v>4</v>
      </c>
      <c r="AH19" s="149"/>
      <c r="AI19" s="149"/>
      <c r="AJ19" s="150">
        <v>4</v>
      </c>
      <c r="AK19" s="148">
        <v>4</v>
      </c>
      <c r="AL19" s="149"/>
      <c r="AM19" s="149">
        <v>4</v>
      </c>
      <c r="AN19" s="149">
        <v>4</v>
      </c>
      <c r="AO19" s="149"/>
      <c r="AP19" s="149"/>
      <c r="AQ19" s="150">
        <v>4</v>
      </c>
      <c r="AR19" s="148"/>
      <c r="AS19" s="149"/>
      <c r="AT19" s="150"/>
      <c r="AU19" s="878">
        <f t="shared" si="1"/>
        <v>68</v>
      </c>
      <c r="AV19" s="879"/>
      <c r="AW19" s="880">
        <f t="shared" si="2"/>
        <v>17</v>
      </c>
      <c r="AX19" s="881"/>
      <c r="AY19" s="848"/>
      <c r="AZ19" s="849"/>
      <c r="BA19" s="849"/>
      <c r="BB19" s="849"/>
      <c r="BC19" s="849"/>
      <c r="BD19" s="850"/>
    </row>
    <row r="20" spans="1:56" ht="39.950000000000003" customHeight="1" x14ac:dyDescent="0.15">
      <c r="A20" s="129"/>
      <c r="B20" s="147">
        <f t="shared" si="3"/>
        <v>8</v>
      </c>
      <c r="C20" s="868" t="s">
        <v>364</v>
      </c>
      <c r="D20" s="869"/>
      <c r="E20" s="870" t="s">
        <v>418</v>
      </c>
      <c r="F20" s="871"/>
      <c r="G20" s="872" t="s">
        <v>379</v>
      </c>
      <c r="H20" s="873"/>
      <c r="I20" s="873"/>
      <c r="J20" s="873"/>
      <c r="K20" s="874"/>
      <c r="L20" s="875" t="s">
        <v>417</v>
      </c>
      <c r="M20" s="876"/>
      <c r="N20" s="876"/>
      <c r="O20" s="877"/>
      <c r="P20" s="148">
        <v>4</v>
      </c>
      <c r="Q20" s="149"/>
      <c r="R20" s="149">
        <v>4</v>
      </c>
      <c r="S20" s="149">
        <v>4</v>
      </c>
      <c r="T20" s="149"/>
      <c r="U20" s="149"/>
      <c r="V20" s="150">
        <v>4</v>
      </c>
      <c r="W20" s="148">
        <v>4</v>
      </c>
      <c r="X20" s="149"/>
      <c r="Y20" s="149">
        <v>4</v>
      </c>
      <c r="Z20" s="149">
        <v>4</v>
      </c>
      <c r="AA20" s="149"/>
      <c r="AB20" s="149"/>
      <c r="AC20" s="150">
        <v>4</v>
      </c>
      <c r="AD20" s="148">
        <v>4</v>
      </c>
      <c r="AE20" s="149"/>
      <c r="AF20" s="149">
        <v>4</v>
      </c>
      <c r="AG20" s="149">
        <v>4</v>
      </c>
      <c r="AH20" s="149"/>
      <c r="AI20" s="149"/>
      <c r="AJ20" s="150">
        <v>4</v>
      </c>
      <c r="AK20" s="148">
        <v>4</v>
      </c>
      <c r="AL20" s="149"/>
      <c r="AM20" s="149">
        <v>4</v>
      </c>
      <c r="AN20" s="149">
        <v>4</v>
      </c>
      <c r="AO20" s="149"/>
      <c r="AP20" s="149"/>
      <c r="AQ20" s="150">
        <v>4</v>
      </c>
      <c r="AR20" s="148"/>
      <c r="AS20" s="149"/>
      <c r="AT20" s="150"/>
      <c r="AU20" s="878">
        <f t="shared" si="1"/>
        <v>64</v>
      </c>
      <c r="AV20" s="879"/>
      <c r="AW20" s="880">
        <f t="shared" si="2"/>
        <v>16</v>
      </c>
      <c r="AX20" s="881"/>
      <c r="AY20" s="848"/>
      <c r="AZ20" s="849"/>
      <c r="BA20" s="849"/>
      <c r="BB20" s="849"/>
      <c r="BC20" s="849"/>
      <c r="BD20" s="850"/>
    </row>
    <row r="21" spans="1:56" ht="39.950000000000003" customHeight="1" x14ac:dyDescent="0.15">
      <c r="A21" s="129"/>
      <c r="B21" s="147">
        <f t="shared" si="3"/>
        <v>9</v>
      </c>
      <c r="C21" s="868" t="s">
        <v>364</v>
      </c>
      <c r="D21" s="869"/>
      <c r="E21" s="870" t="s">
        <v>418</v>
      </c>
      <c r="F21" s="871"/>
      <c r="G21" s="872" t="s">
        <v>379</v>
      </c>
      <c r="H21" s="873"/>
      <c r="I21" s="873"/>
      <c r="J21" s="873"/>
      <c r="K21" s="874"/>
      <c r="L21" s="875" t="s">
        <v>419</v>
      </c>
      <c r="M21" s="876"/>
      <c r="N21" s="876"/>
      <c r="O21" s="877"/>
      <c r="P21" s="148">
        <v>4</v>
      </c>
      <c r="Q21" s="149"/>
      <c r="R21" s="149">
        <v>4</v>
      </c>
      <c r="S21" s="149">
        <v>4</v>
      </c>
      <c r="T21" s="149"/>
      <c r="U21" s="149"/>
      <c r="V21" s="150"/>
      <c r="W21" s="148">
        <v>4</v>
      </c>
      <c r="X21" s="149"/>
      <c r="Y21" s="149">
        <v>4</v>
      </c>
      <c r="Z21" s="149">
        <v>4</v>
      </c>
      <c r="AA21" s="149"/>
      <c r="AB21" s="149">
        <v>4</v>
      </c>
      <c r="AC21" s="150"/>
      <c r="AD21" s="148">
        <v>4</v>
      </c>
      <c r="AE21" s="149"/>
      <c r="AF21" s="149">
        <v>4</v>
      </c>
      <c r="AG21" s="149">
        <v>4</v>
      </c>
      <c r="AH21" s="149"/>
      <c r="AI21" s="149">
        <v>4</v>
      </c>
      <c r="AJ21" s="150"/>
      <c r="AK21" s="148">
        <v>4</v>
      </c>
      <c r="AL21" s="149"/>
      <c r="AM21" s="149">
        <v>4</v>
      </c>
      <c r="AN21" s="149">
        <v>4</v>
      </c>
      <c r="AO21" s="149"/>
      <c r="AP21" s="149">
        <v>4</v>
      </c>
      <c r="AQ21" s="150"/>
      <c r="AR21" s="148"/>
      <c r="AS21" s="149"/>
      <c r="AT21" s="150"/>
      <c r="AU21" s="878">
        <f t="shared" si="1"/>
        <v>60</v>
      </c>
      <c r="AV21" s="879"/>
      <c r="AW21" s="880">
        <f t="shared" si="2"/>
        <v>15</v>
      </c>
      <c r="AX21" s="881"/>
      <c r="AY21" s="848"/>
      <c r="AZ21" s="849"/>
      <c r="BA21" s="849"/>
      <c r="BB21" s="849"/>
      <c r="BC21" s="849"/>
      <c r="BD21" s="850"/>
    </row>
    <row r="22" spans="1:56" ht="39.950000000000003" customHeight="1" x14ac:dyDescent="0.15">
      <c r="A22" s="129"/>
      <c r="B22" s="147">
        <f t="shared" si="3"/>
        <v>10</v>
      </c>
      <c r="C22" s="868"/>
      <c r="D22" s="869"/>
      <c r="E22" s="870"/>
      <c r="F22" s="871"/>
      <c r="G22" s="872"/>
      <c r="H22" s="873"/>
      <c r="I22" s="873"/>
      <c r="J22" s="873"/>
      <c r="K22" s="874"/>
      <c r="L22" s="875"/>
      <c r="M22" s="876"/>
      <c r="N22" s="876"/>
      <c r="O22" s="877"/>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878">
        <f t="shared" si="1"/>
        <v>0</v>
      </c>
      <c r="AV22" s="879"/>
      <c r="AW22" s="880">
        <f t="shared" si="2"/>
        <v>0</v>
      </c>
      <c r="AX22" s="881"/>
      <c r="AY22" s="848"/>
      <c r="AZ22" s="849"/>
      <c r="BA22" s="849"/>
      <c r="BB22" s="849"/>
      <c r="BC22" s="849"/>
      <c r="BD22" s="850"/>
    </row>
    <row r="23" spans="1:56" ht="39.950000000000003" customHeight="1" x14ac:dyDescent="0.15">
      <c r="A23" s="129"/>
      <c r="B23" s="147">
        <f t="shared" si="3"/>
        <v>11</v>
      </c>
      <c r="C23" s="868"/>
      <c r="D23" s="869"/>
      <c r="E23" s="870"/>
      <c r="F23" s="871"/>
      <c r="G23" s="872"/>
      <c r="H23" s="873"/>
      <c r="I23" s="873"/>
      <c r="J23" s="873"/>
      <c r="K23" s="874"/>
      <c r="L23" s="875"/>
      <c r="M23" s="876"/>
      <c r="N23" s="876"/>
      <c r="O23" s="877"/>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878">
        <f t="shared" si="1"/>
        <v>0</v>
      </c>
      <c r="AV23" s="879"/>
      <c r="AW23" s="880">
        <f t="shared" si="2"/>
        <v>0</v>
      </c>
      <c r="AX23" s="881"/>
      <c r="AY23" s="848"/>
      <c r="AZ23" s="849"/>
      <c r="BA23" s="849"/>
      <c r="BB23" s="849"/>
      <c r="BC23" s="849"/>
      <c r="BD23" s="850"/>
    </row>
    <row r="24" spans="1:56" ht="39.950000000000003" customHeight="1" x14ac:dyDescent="0.15">
      <c r="A24" s="129"/>
      <c r="B24" s="147">
        <f t="shared" si="3"/>
        <v>12</v>
      </c>
      <c r="C24" s="868"/>
      <c r="D24" s="869"/>
      <c r="E24" s="870"/>
      <c r="F24" s="871"/>
      <c r="G24" s="872"/>
      <c r="H24" s="873"/>
      <c r="I24" s="873"/>
      <c r="J24" s="873"/>
      <c r="K24" s="874"/>
      <c r="L24" s="875"/>
      <c r="M24" s="876"/>
      <c r="N24" s="876"/>
      <c r="O24" s="877"/>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878">
        <f t="shared" si="1"/>
        <v>0</v>
      </c>
      <c r="AV24" s="879"/>
      <c r="AW24" s="880">
        <f t="shared" si="2"/>
        <v>0</v>
      </c>
      <c r="AX24" s="881"/>
      <c r="AY24" s="848"/>
      <c r="AZ24" s="849"/>
      <c r="BA24" s="849"/>
      <c r="BB24" s="849"/>
      <c r="BC24" s="849"/>
      <c r="BD24" s="850"/>
    </row>
    <row r="25" spans="1:56" ht="39.950000000000003" customHeight="1" x14ac:dyDescent="0.15">
      <c r="A25" s="129"/>
      <c r="B25" s="147">
        <f t="shared" si="3"/>
        <v>13</v>
      </c>
      <c r="C25" s="868"/>
      <c r="D25" s="869"/>
      <c r="E25" s="870"/>
      <c r="F25" s="871"/>
      <c r="G25" s="872"/>
      <c r="H25" s="873"/>
      <c r="I25" s="873"/>
      <c r="J25" s="873"/>
      <c r="K25" s="874"/>
      <c r="L25" s="875"/>
      <c r="M25" s="876"/>
      <c r="N25" s="876"/>
      <c r="O25" s="877"/>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878">
        <f t="shared" si="1"/>
        <v>0</v>
      </c>
      <c r="AV25" s="879"/>
      <c r="AW25" s="880">
        <f t="shared" si="2"/>
        <v>0</v>
      </c>
      <c r="AX25" s="881"/>
      <c r="AY25" s="848"/>
      <c r="AZ25" s="849"/>
      <c r="BA25" s="849"/>
      <c r="BB25" s="849"/>
      <c r="BC25" s="849"/>
      <c r="BD25" s="850"/>
    </row>
    <row r="26" spans="1:56" ht="39.950000000000003" customHeight="1" x14ac:dyDescent="0.15">
      <c r="A26" s="129"/>
      <c r="B26" s="147">
        <f t="shared" si="3"/>
        <v>14</v>
      </c>
      <c r="C26" s="868"/>
      <c r="D26" s="869"/>
      <c r="E26" s="870"/>
      <c r="F26" s="871"/>
      <c r="G26" s="872"/>
      <c r="H26" s="873"/>
      <c r="I26" s="873"/>
      <c r="J26" s="873"/>
      <c r="K26" s="874"/>
      <c r="L26" s="875"/>
      <c r="M26" s="876"/>
      <c r="N26" s="876"/>
      <c r="O26" s="877"/>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878">
        <f t="shared" si="1"/>
        <v>0</v>
      </c>
      <c r="AV26" s="879"/>
      <c r="AW26" s="880">
        <f t="shared" si="2"/>
        <v>0</v>
      </c>
      <c r="AX26" s="881"/>
      <c r="AY26" s="848"/>
      <c r="AZ26" s="849"/>
      <c r="BA26" s="849"/>
      <c r="BB26" s="849"/>
      <c r="BC26" s="849"/>
      <c r="BD26" s="850"/>
    </row>
    <row r="27" spans="1:56" ht="39.950000000000003" customHeight="1" x14ac:dyDescent="0.15">
      <c r="A27" s="129"/>
      <c r="B27" s="147">
        <f t="shared" si="3"/>
        <v>15</v>
      </c>
      <c r="C27" s="868"/>
      <c r="D27" s="869"/>
      <c r="E27" s="870"/>
      <c r="F27" s="871"/>
      <c r="G27" s="872"/>
      <c r="H27" s="873"/>
      <c r="I27" s="873"/>
      <c r="J27" s="873"/>
      <c r="K27" s="874"/>
      <c r="L27" s="875"/>
      <c r="M27" s="876"/>
      <c r="N27" s="876"/>
      <c r="O27" s="877"/>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878">
        <f t="shared" si="1"/>
        <v>0</v>
      </c>
      <c r="AV27" s="879"/>
      <c r="AW27" s="880">
        <f t="shared" si="2"/>
        <v>0</v>
      </c>
      <c r="AX27" s="881"/>
      <c r="AY27" s="848"/>
      <c r="AZ27" s="849"/>
      <c r="BA27" s="849"/>
      <c r="BB27" s="849"/>
      <c r="BC27" s="849"/>
      <c r="BD27" s="850"/>
    </row>
    <row r="28" spans="1:56" ht="39.950000000000003" customHeight="1" x14ac:dyDescent="0.15">
      <c r="A28" s="129"/>
      <c r="B28" s="147">
        <f t="shared" si="3"/>
        <v>16</v>
      </c>
      <c r="C28" s="868"/>
      <c r="D28" s="869"/>
      <c r="E28" s="870"/>
      <c r="F28" s="871"/>
      <c r="G28" s="872"/>
      <c r="H28" s="873"/>
      <c r="I28" s="873"/>
      <c r="J28" s="873"/>
      <c r="K28" s="874"/>
      <c r="L28" s="875"/>
      <c r="M28" s="876"/>
      <c r="N28" s="876"/>
      <c r="O28" s="877"/>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878">
        <f t="shared" si="1"/>
        <v>0</v>
      </c>
      <c r="AV28" s="879"/>
      <c r="AW28" s="880">
        <f t="shared" si="2"/>
        <v>0</v>
      </c>
      <c r="AX28" s="881"/>
      <c r="AY28" s="848"/>
      <c r="AZ28" s="849"/>
      <c r="BA28" s="849"/>
      <c r="BB28" s="849"/>
      <c r="BC28" s="849"/>
      <c r="BD28" s="850"/>
    </row>
    <row r="29" spans="1:56" ht="39.950000000000003" customHeight="1" x14ac:dyDescent="0.15">
      <c r="A29" s="129"/>
      <c r="B29" s="147">
        <f t="shared" si="3"/>
        <v>17</v>
      </c>
      <c r="C29" s="868"/>
      <c r="D29" s="869"/>
      <c r="E29" s="870"/>
      <c r="F29" s="871"/>
      <c r="G29" s="872"/>
      <c r="H29" s="873"/>
      <c r="I29" s="873"/>
      <c r="J29" s="873"/>
      <c r="K29" s="874"/>
      <c r="L29" s="875"/>
      <c r="M29" s="876"/>
      <c r="N29" s="876"/>
      <c r="O29" s="877"/>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878">
        <f t="shared" si="1"/>
        <v>0</v>
      </c>
      <c r="AV29" s="879"/>
      <c r="AW29" s="880">
        <f t="shared" si="2"/>
        <v>0</v>
      </c>
      <c r="AX29" s="881"/>
      <c r="AY29" s="848"/>
      <c r="AZ29" s="849"/>
      <c r="BA29" s="849"/>
      <c r="BB29" s="849"/>
      <c r="BC29" s="849"/>
      <c r="BD29" s="850"/>
    </row>
    <row r="30" spans="1:56" ht="39.950000000000003" customHeight="1" thickBot="1" x14ac:dyDescent="0.2">
      <c r="A30" s="129"/>
      <c r="B30" s="151">
        <f t="shared" si="3"/>
        <v>18</v>
      </c>
      <c r="C30" s="851"/>
      <c r="D30" s="852"/>
      <c r="E30" s="853"/>
      <c r="F30" s="854"/>
      <c r="G30" s="855"/>
      <c r="H30" s="856"/>
      <c r="I30" s="856"/>
      <c r="J30" s="856"/>
      <c r="K30" s="857"/>
      <c r="L30" s="858"/>
      <c r="M30" s="859"/>
      <c r="N30" s="859"/>
      <c r="O30" s="860"/>
      <c r="P30" s="152"/>
      <c r="Q30" s="153"/>
      <c r="R30" s="153"/>
      <c r="S30" s="153"/>
      <c r="T30" s="153"/>
      <c r="U30" s="153"/>
      <c r="V30" s="154"/>
      <c r="W30" s="152"/>
      <c r="X30" s="153"/>
      <c r="Y30" s="153"/>
      <c r="Z30" s="153"/>
      <c r="AA30" s="153"/>
      <c r="AB30" s="153"/>
      <c r="AC30" s="154"/>
      <c r="AD30" s="152"/>
      <c r="AE30" s="153"/>
      <c r="AF30" s="153"/>
      <c r="AG30" s="153"/>
      <c r="AH30" s="153"/>
      <c r="AI30" s="153"/>
      <c r="AJ30" s="154"/>
      <c r="AK30" s="152"/>
      <c r="AL30" s="153"/>
      <c r="AM30" s="153"/>
      <c r="AN30" s="153"/>
      <c r="AO30" s="153"/>
      <c r="AP30" s="153"/>
      <c r="AQ30" s="154"/>
      <c r="AR30" s="152"/>
      <c r="AS30" s="153"/>
      <c r="AT30" s="154"/>
      <c r="AU30" s="861">
        <f t="shared" si="1"/>
        <v>0</v>
      </c>
      <c r="AV30" s="862"/>
      <c r="AW30" s="863">
        <f t="shared" si="2"/>
        <v>0</v>
      </c>
      <c r="AX30" s="864"/>
      <c r="AY30" s="865"/>
      <c r="AZ30" s="866"/>
      <c r="BA30" s="866"/>
      <c r="BB30" s="866"/>
      <c r="BC30" s="866"/>
      <c r="BD30" s="867"/>
    </row>
    <row r="31" spans="1:56" ht="20.25" customHeight="1" x14ac:dyDescent="0.15">
      <c r="A31" s="129"/>
      <c r="B31" s="129"/>
      <c r="C31" s="155"/>
      <c r="D31" s="156"/>
      <c r="E31" s="15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58"/>
      <c r="AD31" s="131"/>
      <c r="AE31" s="131"/>
      <c r="AF31" s="131"/>
      <c r="AG31" s="131"/>
      <c r="AH31" s="131"/>
      <c r="AI31" s="131"/>
      <c r="AJ31" s="131"/>
      <c r="AK31" s="131"/>
      <c r="AL31" s="131"/>
      <c r="AM31" s="131"/>
      <c r="AN31" s="131"/>
      <c r="AO31" s="131"/>
      <c r="AP31" s="131"/>
      <c r="AQ31" s="131"/>
      <c r="AR31" s="131"/>
      <c r="AS31" s="131"/>
      <c r="AT31" s="131"/>
      <c r="AU31" s="131"/>
      <c r="AV31" s="129"/>
      <c r="AW31" s="129"/>
      <c r="AX31" s="129"/>
      <c r="AY31" s="129"/>
      <c r="AZ31" s="129"/>
      <c r="BA31" s="129"/>
      <c r="BB31" s="129"/>
      <c r="BC31" s="129"/>
      <c r="BD31" s="129"/>
    </row>
    <row r="32" spans="1:56" ht="20.25" customHeight="1" x14ac:dyDescent="0.15">
      <c r="A32" s="129"/>
      <c r="B32" s="129"/>
      <c r="C32" s="125" t="s">
        <v>232</v>
      </c>
      <c r="D32" s="156"/>
      <c r="E32" s="15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58"/>
      <c r="AD32" s="131"/>
      <c r="AE32" s="131"/>
      <c r="AF32" s="131"/>
      <c r="AG32" s="131"/>
      <c r="AH32" s="131"/>
      <c r="AI32" s="131"/>
      <c r="AJ32" s="131"/>
      <c r="AK32" s="131"/>
      <c r="AL32" s="131"/>
      <c r="AM32" s="131"/>
      <c r="AN32" s="131"/>
      <c r="AO32" s="131"/>
      <c r="AP32" s="131"/>
      <c r="AQ32" s="131"/>
      <c r="AR32" s="131"/>
      <c r="AS32" s="131"/>
      <c r="AT32" s="131"/>
      <c r="AU32" s="131"/>
      <c r="AV32" s="129"/>
      <c r="AW32" s="129"/>
      <c r="AX32" s="129"/>
      <c r="AY32" s="129"/>
      <c r="AZ32" s="129"/>
      <c r="BA32" s="129"/>
      <c r="BB32" s="129"/>
      <c r="BC32" s="129"/>
      <c r="BD32" s="129"/>
    </row>
    <row r="33" spans="1:56" ht="20.25" customHeight="1" x14ac:dyDescent="0.15">
      <c r="A33" s="129"/>
      <c r="B33" s="129"/>
      <c r="C33" s="125" t="s">
        <v>233</v>
      </c>
      <c r="D33" s="156"/>
      <c r="E33" s="157"/>
      <c r="F33" s="131"/>
      <c r="G33" s="131"/>
      <c r="H33" s="131"/>
      <c r="I33" s="131"/>
      <c r="J33" s="131"/>
      <c r="K33" s="131"/>
      <c r="L33" s="131"/>
      <c r="M33" s="131"/>
      <c r="N33" s="131"/>
      <c r="O33" s="131"/>
      <c r="P33" s="131"/>
      <c r="Q33" s="160" t="s">
        <v>234</v>
      </c>
      <c r="R33" s="160"/>
      <c r="S33" s="160"/>
      <c r="T33" s="160"/>
      <c r="U33" s="160"/>
      <c r="V33" s="160"/>
      <c r="W33" s="160"/>
      <c r="X33" s="160"/>
      <c r="Y33" s="160"/>
      <c r="Z33" s="160"/>
      <c r="AA33" s="161"/>
      <c r="AB33" s="160"/>
      <c r="AC33" s="160"/>
      <c r="AD33" s="160"/>
      <c r="AE33" s="160"/>
      <c r="AF33" s="160"/>
      <c r="AG33" s="160"/>
      <c r="AH33" s="160"/>
      <c r="AI33" s="160" t="s">
        <v>235</v>
      </c>
      <c r="AJ33" s="160"/>
      <c r="AK33" s="160"/>
      <c r="AL33" s="160"/>
      <c r="AM33" s="160"/>
      <c r="AN33" s="160"/>
      <c r="AO33" s="162"/>
      <c r="AP33" s="162"/>
      <c r="AQ33" s="162"/>
      <c r="AR33" s="162"/>
      <c r="AS33" s="163"/>
      <c r="AT33" s="162"/>
      <c r="AU33" s="162"/>
      <c r="AV33" s="162"/>
      <c r="AW33" s="162"/>
      <c r="AX33" s="129"/>
      <c r="AY33" s="129"/>
      <c r="AZ33" s="129"/>
      <c r="BA33" s="129"/>
      <c r="BB33" s="129"/>
      <c r="BC33" s="129"/>
      <c r="BD33" s="129"/>
    </row>
    <row r="34" spans="1:56" ht="20.25" customHeight="1" x14ac:dyDescent="0.15">
      <c r="A34" s="129"/>
      <c r="B34" s="129"/>
      <c r="C34" s="125" t="s">
        <v>236</v>
      </c>
      <c r="D34" s="156"/>
      <c r="E34" s="157"/>
      <c r="F34" s="131"/>
      <c r="G34" s="131"/>
      <c r="H34" s="131"/>
      <c r="I34" s="131"/>
      <c r="J34" s="131"/>
      <c r="K34" s="131"/>
      <c r="L34" s="953" t="s">
        <v>237</v>
      </c>
      <c r="M34" s="953"/>
      <c r="N34" s="131"/>
      <c r="O34" s="131"/>
      <c r="P34" s="131"/>
      <c r="Q34" s="160"/>
      <c r="R34" s="828" t="s">
        <v>238</v>
      </c>
      <c r="S34" s="828"/>
      <c r="T34" s="828" t="s">
        <v>239</v>
      </c>
      <c r="U34" s="828"/>
      <c r="V34" s="828"/>
      <c r="W34" s="828"/>
      <c r="X34" s="160"/>
      <c r="Y34" s="847" t="s">
        <v>240</v>
      </c>
      <c r="Z34" s="847"/>
      <c r="AA34" s="847"/>
      <c r="AB34" s="847"/>
      <c r="AC34" s="125"/>
      <c r="AD34" s="125"/>
      <c r="AE34" s="185" t="s">
        <v>241</v>
      </c>
      <c r="AF34" s="185"/>
      <c r="AG34" s="160"/>
      <c r="AH34" s="160"/>
      <c r="AI34" s="814" t="s">
        <v>242</v>
      </c>
      <c r="AJ34" s="815"/>
      <c r="AK34" s="814" t="s">
        <v>243</v>
      </c>
      <c r="AL34" s="827"/>
      <c r="AM34" s="827"/>
      <c r="AN34" s="815"/>
      <c r="AO34" s="162"/>
      <c r="AP34" s="162"/>
      <c r="AQ34" s="162"/>
      <c r="AR34" s="162"/>
      <c r="AS34" s="800"/>
      <c r="AT34" s="800"/>
      <c r="AU34" s="162"/>
      <c r="AV34" s="162"/>
      <c r="AW34" s="162"/>
      <c r="AX34" s="129"/>
      <c r="AY34" s="129"/>
      <c r="AZ34" s="129"/>
      <c r="BA34" s="129"/>
      <c r="BB34" s="129"/>
      <c r="BC34" s="129"/>
      <c r="BD34" s="129"/>
    </row>
    <row r="35" spans="1:56" ht="20.25" customHeight="1" x14ac:dyDescent="0.15">
      <c r="A35" s="129"/>
      <c r="B35" s="129"/>
      <c r="C35" s="943"/>
      <c r="D35" s="943"/>
      <c r="E35" s="943"/>
      <c r="F35" s="944">
        <f>IF(AB2=1,10,IF(AB2=2,11,IF(AB2=3,12,AB2-3)))</f>
        <v>1</v>
      </c>
      <c r="G35" s="944"/>
      <c r="H35" s="944">
        <f>IF(AB2=1,11,IF(AB2=2,12,AB2-2))</f>
        <v>2</v>
      </c>
      <c r="I35" s="944"/>
      <c r="J35" s="944">
        <f>IF(AB2=1,12,AB2-1)</f>
        <v>3</v>
      </c>
      <c r="K35" s="944"/>
      <c r="L35" s="945" t="s">
        <v>244</v>
      </c>
      <c r="M35" s="945"/>
      <c r="N35" s="131"/>
      <c r="O35" s="131"/>
      <c r="P35" s="131"/>
      <c r="Q35" s="160"/>
      <c r="R35" s="801"/>
      <c r="S35" s="801"/>
      <c r="T35" s="801" t="s">
        <v>245</v>
      </c>
      <c r="U35" s="801"/>
      <c r="V35" s="801" t="s">
        <v>246</v>
      </c>
      <c r="W35" s="801"/>
      <c r="X35" s="160"/>
      <c r="Y35" s="801" t="s">
        <v>245</v>
      </c>
      <c r="Z35" s="801"/>
      <c r="AA35" s="801" t="s">
        <v>246</v>
      </c>
      <c r="AB35" s="801"/>
      <c r="AC35" s="125"/>
      <c r="AD35" s="125"/>
      <c r="AE35" s="185" t="s">
        <v>247</v>
      </c>
      <c r="AF35" s="185"/>
      <c r="AG35" s="160"/>
      <c r="AH35" s="160"/>
      <c r="AI35" s="814" t="s">
        <v>420</v>
      </c>
      <c r="AJ35" s="815"/>
      <c r="AK35" s="814" t="s">
        <v>249</v>
      </c>
      <c r="AL35" s="827"/>
      <c r="AM35" s="827"/>
      <c r="AN35" s="815"/>
      <c r="AO35" s="165"/>
      <c r="AP35" s="165"/>
      <c r="AQ35" s="162"/>
      <c r="AR35" s="166"/>
      <c r="AS35" s="839"/>
      <c r="AT35" s="839"/>
      <c r="AU35" s="162"/>
      <c r="AV35" s="162"/>
      <c r="AW35" s="162"/>
      <c r="AX35" s="129"/>
      <c r="AY35" s="129"/>
      <c r="AZ35" s="129"/>
      <c r="BA35" s="129"/>
      <c r="BB35" s="129"/>
      <c r="BC35" s="129"/>
      <c r="BD35" s="129"/>
    </row>
    <row r="36" spans="1:56" ht="20.25" customHeight="1" x14ac:dyDescent="0.15">
      <c r="A36" s="129"/>
      <c r="B36" s="129"/>
      <c r="C36" s="943" t="s">
        <v>250</v>
      </c>
      <c r="D36" s="943"/>
      <c r="E36" s="943"/>
      <c r="F36" s="845">
        <v>30</v>
      </c>
      <c r="G36" s="845"/>
      <c r="H36" s="845">
        <v>31</v>
      </c>
      <c r="I36" s="845"/>
      <c r="J36" s="845">
        <v>31</v>
      </c>
      <c r="K36" s="845"/>
      <c r="L36" s="838">
        <f>SUM(F36:K36)</f>
        <v>92</v>
      </c>
      <c r="M36" s="838"/>
      <c r="N36" s="131"/>
      <c r="O36" s="131"/>
      <c r="P36" s="131"/>
      <c r="Q36" s="160"/>
      <c r="R36" s="814" t="s">
        <v>421</v>
      </c>
      <c r="S36" s="815"/>
      <c r="T36" s="939">
        <f>SUMIFS($AU$13:$AV$30,$C$13:$D$30,"訪問介護員",$E$13:$F$30,"A")+SUMIFS($AU$13:$AV$30,$C$13:$D$30,"サービス提供責任者",$E$13:$F$30,"A")</f>
        <v>320</v>
      </c>
      <c r="U36" s="940"/>
      <c r="V36" s="843">
        <f>SUMIFS($AW$13:$AX$30,$C$13:$D$30,"訪問介護員",$E$13:$F$30,"A")+SUMIFS($AW$13:$AX$30,$C$13:$D$30,"サービス提供責任者",$E$13:$F$30,"A")</f>
        <v>80</v>
      </c>
      <c r="W36" s="844"/>
      <c r="X36" s="186"/>
      <c r="Y36" s="941">
        <v>0</v>
      </c>
      <c r="Z36" s="942"/>
      <c r="AA36" s="941">
        <v>0</v>
      </c>
      <c r="AB36" s="942"/>
      <c r="AC36" s="187"/>
      <c r="AD36" s="187"/>
      <c r="AE36" s="941">
        <v>2</v>
      </c>
      <c r="AF36" s="942"/>
      <c r="AG36" s="160"/>
      <c r="AH36" s="160"/>
      <c r="AI36" s="814" t="s">
        <v>422</v>
      </c>
      <c r="AJ36" s="815"/>
      <c r="AK36" s="814" t="s">
        <v>253</v>
      </c>
      <c r="AL36" s="827"/>
      <c r="AM36" s="827"/>
      <c r="AN36" s="815"/>
      <c r="AO36" s="166"/>
      <c r="AP36" s="162"/>
      <c r="AQ36" s="840"/>
      <c r="AR36" s="840"/>
      <c r="AS36" s="840"/>
      <c r="AT36" s="840"/>
      <c r="AU36" s="162"/>
      <c r="AV36" s="162"/>
      <c r="AW36" s="162"/>
      <c r="AX36" s="129"/>
      <c r="AY36" s="129"/>
      <c r="AZ36" s="129"/>
      <c r="BA36" s="129"/>
      <c r="BB36" s="129"/>
      <c r="BC36" s="129"/>
      <c r="BD36" s="129"/>
    </row>
    <row r="37" spans="1:56" ht="20.25" customHeight="1" x14ac:dyDescent="0.15">
      <c r="A37" s="129"/>
      <c r="B37" s="129"/>
      <c r="C37" s="943" t="s">
        <v>254</v>
      </c>
      <c r="D37" s="943"/>
      <c r="E37" s="943"/>
      <c r="F37" s="845">
        <v>15</v>
      </c>
      <c r="G37" s="845"/>
      <c r="H37" s="845">
        <v>16</v>
      </c>
      <c r="I37" s="845"/>
      <c r="J37" s="845">
        <v>15</v>
      </c>
      <c r="K37" s="845"/>
      <c r="L37" s="838">
        <f>SUM(F37:K37)</f>
        <v>46</v>
      </c>
      <c r="M37" s="838"/>
      <c r="N37" s="131"/>
      <c r="O37" s="131"/>
      <c r="P37" s="131"/>
      <c r="Q37" s="160"/>
      <c r="R37" s="814" t="s">
        <v>255</v>
      </c>
      <c r="S37" s="815"/>
      <c r="T37" s="939">
        <f>SUMIFS($AU$13:$AV$30,$C$13:$D$30,"訪問介護員",$E$13:$F$30,"B")+SUMIFS($AU$13:$AV$30,$C$13:$D$30,"サービス提供責任者",$E$13:$F$30,"B")</f>
        <v>0</v>
      </c>
      <c r="U37" s="940"/>
      <c r="V37" s="843">
        <f>SUMIFS($AW$13:$AX$30,$C$13:$D$30,"訪問介護員",$E$13:$F$30,"B")+SUMIFS($AW$13:$AX$30,$C$13:$D$30,"サービス提供責任者",$E$13:$F$30,"B")</f>
        <v>0</v>
      </c>
      <c r="W37" s="844"/>
      <c r="X37" s="186"/>
      <c r="Y37" s="941">
        <v>0</v>
      </c>
      <c r="Z37" s="942"/>
      <c r="AA37" s="941">
        <v>0</v>
      </c>
      <c r="AB37" s="942"/>
      <c r="AC37" s="187"/>
      <c r="AD37" s="187"/>
      <c r="AE37" s="941">
        <v>0</v>
      </c>
      <c r="AF37" s="942"/>
      <c r="AG37" s="160"/>
      <c r="AH37" s="160"/>
      <c r="AI37" s="814" t="s">
        <v>423</v>
      </c>
      <c r="AJ37" s="815"/>
      <c r="AK37" s="814" t="s">
        <v>257</v>
      </c>
      <c r="AL37" s="827"/>
      <c r="AM37" s="827"/>
      <c r="AN37" s="815"/>
      <c r="AO37" s="166"/>
      <c r="AP37" s="162"/>
      <c r="AQ37" s="799"/>
      <c r="AR37" s="799"/>
      <c r="AS37" s="799"/>
      <c r="AT37" s="799"/>
      <c r="AU37" s="162"/>
      <c r="AV37" s="162"/>
      <c r="AW37" s="162"/>
      <c r="AX37" s="129"/>
      <c r="AY37" s="129"/>
      <c r="AZ37" s="129"/>
      <c r="BA37" s="129"/>
      <c r="BB37" s="129"/>
      <c r="BC37" s="129"/>
      <c r="BD37" s="129"/>
    </row>
    <row r="38" spans="1:56" ht="20.25" customHeight="1" x14ac:dyDescent="0.15">
      <c r="A38" s="129"/>
      <c r="B38" s="129"/>
      <c r="C38" s="951" t="s">
        <v>244</v>
      </c>
      <c r="D38" s="951"/>
      <c r="E38" s="951"/>
      <c r="F38" s="952">
        <f>SUM(F36:G37)</f>
        <v>45</v>
      </c>
      <c r="G38" s="952"/>
      <c r="H38" s="952">
        <f>SUM(H36:I37)</f>
        <v>47</v>
      </c>
      <c r="I38" s="952"/>
      <c r="J38" s="952">
        <f>SUM(J36:K37)</f>
        <v>46</v>
      </c>
      <c r="K38" s="952"/>
      <c r="L38" s="952">
        <f>SUM(L36:M37)</f>
        <v>138</v>
      </c>
      <c r="M38" s="952"/>
      <c r="N38" s="131"/>
      <c r="O38" s="248"/>
      <c r="P38" s="131"/>
      <c r="Q38" s="160"/>
      <c r="R38" s="814" t="s">
        <v>424</v>
      </c>
      <c r="S38" s="815"/>
      <c r="T38" s="939">
        <f>SUMIFS($AU$13:$AV$30,$C$13:$D$30,"訪問介護員",$E$13:$F$30,"C")+SUMIFS($AU$13:$AV$30,$C$13:$D$30,"サービス提供責任者",$E$13:$F$30,"C")</f>
        <v>432</v>
      </c>
      <c r="U38" s="940"/>
      <c r="V38" s="843">
        <f>SUMIFS($AW$13:$AX$30,$C$13:$D$30,"訪問介護員",$E$13:$F$30,"C")+SUMIFS($AW$13:$AX$30,$C$13:$D$30,"サービス提供責任者",$E$13:$F$30,"C")</f>
        <v>108</v>
      </c>
      <c r="W38" s="844"/>
      <c r="X38" s="186"/>
      <c r="Y38" s="941">
        <v>432</v>
      </c>
      <c r="Z38" s="942"/>
      <c r="AA38" s="841">
        <v>108</v>
      </c>
      <c r="AB38" s="842"/>
      <c r="AC38" s="187"/>
      <c r="AD38" s="187"/>
      <c r="AE38" s="939" t="s">
        <v>303</v>
      </c>
      <c r="AF38" s="940"/>
      <c r="AG38" s="160"/>
      <c r="AH38" s="160"/>
      <c r="AI38" s="814" t="s">
        <v>262</v>
      </c>
      <c r="AJ38" s="815"/>
      <c r="AK38" s="814" t="s">
        <v>260</v>
      </c>
      <c r="AL38" s="827"/>
      <c r="AM38" s="827"/>
      <c r="AN38" s="815"/>
      <c r="AO38" s="167"/>
      <c r="AP38" s="162"/>
      <c r="AQ38" s="811"/>
      <c r="AR38" s="811"/>
      <c r="AS38" s="808"/>
      <c r="AT38" s="808"/>
      <c r="AU38" s="162"/>
      <c r="AV38" s="162"/>
      <c r="AW38" s="162"/>
      <c r="AX38" s="129"/>
      <c r="AY38" s="129"/>
      <c r="AZ38" s="129"/>
      <c r="BA38" s="129"/>
      <c r="BB38" s="129"/>
      <c r="BC38" s="129"/>
      <c r="BD38" s="129"/>
    </row>
    <row r="39" spans="1:56" ht="20.25" customHeight="1" x14ac:dyDescent="0.15">
      <c r="A39" s="129"/>
      <c r="B39" s="129"/>
      <c r="L39" s="185" t="s">
        <v>261</v>
      </c>
      <c r="M39" s="249"/>
      <c r="N39" s="950"/>
      <c r="O39" s="950"/>
      <c r="P39" s="131"/>
      <c r="Q39" s="160"/>
      <c r="R39" s="814" t="s">
        <v>262</v>
      </c>
      <c r="S39" s="815"/>
      <c r="T39" s="939">
        <f>SUMIFS($AU$13:$AV$30,$C$13:$D$30,"訪問介護員",$E$13:$F$30,"D")+SUMIFS($AU$13:$AV$30,$C$13:$D$30,"サービス提供責任者",$E$13:$F$30,"D")</f>
        <v>0</v>
      </c>
      <c r="U39" s="940"/>
      <c r="V39" s="843">
        <f>SUMIFS($AW$13:$AX$30,$C$13:$D$30,"訪問介護員",$E$13:$F$30,"D")+SUMIFS($AW$13:$AX$30,$C$13:$D$30,"サービス提供責任者",$E$13:$F$30,"D")</f>
        <v>0</v>
      </c>
      <c r="W39" s="844"/>
      <c r="X39" s="186"/>
      <c r="Y39" s="941">
        <v>0</v>
      </c>
      <c r="Z39" s="942"/>
      <c r="AA39" s="841">
        <v>0</v>
      </c>
      <c r="AB39" s="842"/>
      <c r="AC39" s="187"/>
      <c r="AD39" s="187"/>
      <c r="AE39" s="939" t="s">
        <v>303</v>
      </c>
      <c r="AF39" s="940"/>
      <c r="AG39" s="160"/>
      <c r="AH39" s="160"/>
      <c r="AI39" s="160"/>
      <c r="AJ39" s="799"/>
      <c r="AK39" s="799"/>
      <c r="AL39" s="811"/>
      <c r="AM39" s="811"/>
      <c r="AN39" s="808"/>
      <c r="AO39" s="808"/>
      <c r="AP39" s="162"/>
      <c r="AQ39" s="811"/>
      <c r="AR39" s="811"/>
      <c r="AS39" s="808"/>
      <c r="AT39" s="808"/>
      <c r="AU39" s="162"/>
      <c r="AV39" s="162"/>
      <c r="AW39" s="162"/>
      <c r="AX39" s="131"/>
      <c r="AY39" s="131"/>
      <c r="AZ39" s="129"/>
      <c r="BA39" s="129"/>
      <c r="BB39" s="129"/>
      <c r="BC39" s="129"/>
      <c r="BD39" s="129"/>
    </row>
    <row r="40" spans="1:56" ht="20.25" customHeight="1" x14ac:dyDescent="0.15">
      <c r="A40" s="129"/>
      <c r="B40" s="129"/>
      <c r="C40" s="125"/>
      <c r="D40" s="125"/>
      <c r="E40" s="125"/>
      <c r="F40" s="125"/>
      <c r="G40" s="125"/>
      <c r="H40" s="125"/>
      <c r="I40" s="125"/>
      <c r="J40" s="125"/>
      <c r="K40" s="125"/>
      <c r="L40" s="949">
        <f>L38/3</f>
        <v>46</v>
      </c>
      <c r="M40" s="949"/>
      <c r="N40" s="129"/>
      <c r="O40" s="129"/>
      <c r="P40" s="131"/>
      <c r="Q40" s="160"/>
      <c r="R40" s="814" t="s">
        <v>244</v>
      </c>
      <c r="S40" s="815"/>
      <c r="T40" s="939">
        <f>SUM(T36:U39)</f>
        <v>752</v>
      </c>
      <c r="U40" s="940"/>
      <c r="V40" s="843">
        <f>SUM(V36:W39)</f>
        <v>188</v>
      </c>
      <c r="W40" s="844"/>
      <c r="X40" s="186"/>
      <c r="Y40" s="939">
        <f>SUM(Y36:Z39)</f>
        <v>432</v>
      </c>
      <c r="Z40" s="940"/>
      <c r="AA40" s="939">
        <f>SUM(AA36:AB39)</f>
        <v>108</v>
      </c>
      <c r="AB40" s="940"/>
      <c r="AC40" s="187"/>
      <c r="AD40" s="187"/>
      <c r="AE40" s="939">
        <f>SUM(AE36:AF37)</f>
        <v>2</v>
      </c>
      <c r="AF40" s="940"/>
      <c r="AG40" s="160"/>
      <c r="AH40" s="160"/>
      <c r="AI40" s="160"/>
      <c r="AJ40" s="799"/>
      <c r="AK40" s="799"/>
      <c r="AL40" s="811"/>
      <c r="AM40" s="811"/>
      <c r="AN40" s="812"/>
      <c r="AO40" s="812"/>
      <c r="AP40" s="162"/>
      <c r="AQ40" s="811"/>
      <c r="AR40" s="811"/>
      <c r="AS40" s="808"/>
      <c r="AT40" s="808"/>
      <c r="AU40" s="162"/>
      <c r="AV40" s="162"/>
      <c r="AW40" s="162"/>
      <c r="AX40" s="131"/>
      <c r="AY40" s="131"/>
      <c r="AZ40" s="129"/>
      <c r="BA40" s="129"/>
      <c r="BB40" s="129"/>
      <c r="BC40" s="129"/>
      <c r="BD40" s="129"/>
    </row>
    <row r="41" spans="1:56" ht="20.25" customHeight="1" x14ac:dyDescent="0.15">
      <c r="A41" s="129"/>
      <c r="B41" s="129"/>
      <c r="C41" s="125"/>
      <c r="D41" s="125"/>
      <c r="E41" s="125"/>
      <c r="F41" s="125"/>
      <c r="G41" s="125"/>
      <c r="H41" s="125"/>
      <c r="I41" s="125"/>
      <c r="J41" s="125"/>
      <c r="K41" s="125"/>
      <c r="N41" s="129"/>
      <c r="O41" s="129"/>
      <c r="P41" s="131"/>
      <c r="Q41" s="160"/>
      <c r="R41" s="160"/>
      <c r="S41" s="160"/>
      <c r="T41" s="160"/>
      <c r="U41" s="160"/>
      <c r="V41" s="160"/>
      <c r="W41" s="160"/>
      <c r="X41" s="160"/>
      <c r="Y41" s="160"/>
      <c r="Z41" s="160"/>
      <c r="AA41" s="161"/>
      <c r="AB41" s="160"/>
      <c r="AC41" s="160"/>
      <c r="AD41" s="160"/>
      <c r="AE41" s="160"/>
      <c r="AF41" s="160"/>
      <c r="AG41" s="160"/>
      <c r="AH41" s="160"/>
      <c r="AI41" s="160"/>
      <c r="AJ41" s="162"/>
      <c r="AK41" s="162"/>
      <c r="AL41" s="162"/>
      <c r="AM41" s="162"/>
      <c r="AN41" s="162"/>
      <c r="AO41" s="162"/>
      <c r="AP41" s="162"/>
      <c r="AQ41" s="162"/>
      <c r="AR41" s="162"/>
      <c r="AS41" s="163"/>
      <c r="AT41" s="162"/>
      <c r="AU41" s="162"/>
      <c r="AV41" s="162"/>
      <c r="AW41" s="162"/>
      <c r="AX41" s="131"/>
      <c r="AY41" s="131"/>
      <c r="AZ41" s="129"/>
      <c r="BA41" s="129"/>
      <c r="BB41" s="129"/>
      <c r="BC41" s="129"/>
      <c r="BD41" s="129"/>
    </row>
    <row r="42" spans="1:56" ht="20.25" customHeight="1" x14ac:dyDescent="0.15">
      <c r="A42" s="129"/>
      <c r="B42" s="129"/>
      <c r="C42" s="129"/>
      <c r="D42" s="129"/>
      <c r="E42" s="129"/>
      <c r="F42" s="129"/>
      <c r="G42" s="129"/>
      <c r="H42" s="129"/>
      <c r="I42" s="129"/>
      <c r="J42" s="129"/>
      <c r="K42" s="129"/>
      <c r="L42" s="129"/>
      <c r="M42" s="129"/>
      <c r="N42" s="129"/>
      <c r="O42" s="129"/>
      <c r="P42" s="131"/>
      <c r="Q42" s="160"/>
      <c r="R42" s="161" t="s">
        <v>264</v>
      </c>
      <c r="S42" s="160"/>
      <c r="T42" s="160"/>
      <c r="U42" s="160"/>
      <c r="V42" s="160"/>
      <c r="W42" s="160"/>
      <c r="X42" s="168" t="s">
        <v>265</v>
      </c>
      <c r="Y42" s="809" t="s">
        <v>266</v>
      </c>
      <c r="Z42" s="810"/>
      <c r="AA42" s="169"/>
      <c r="AB42" s="168"/>
      <c r="AC42" s="160"/>
      <c r="AD42" s="160"/>
      <c r="AE42" s="160"/>
      <c r="AF42" s="160"/>
      <c r="AG42" s="160"/>
      <c r="AH42" s="160"/>
      <c r="AI42" s="160"/>
      <c r="AJ42" s="163"/>
      <c r="AK42" s="162"/>
      <c r="AL42" s="162"/>
      <c r="AM42" s="162"/>
      <c r="AN42" s="162"/>
      <c r="AO42" s="162"/>
      <c r="AP42" s="162"/>
      <c r="AQ42" s="162"/>
      <c r="AR42" s="162"/>
      <c r="AS42" s="170"/>
      <c r="AT42" s="170"/>
      <c r="AU42" s="162"/>
      <c r="AV42" s="162"/>
      <c r="AW42" s="162"/>
      <c r="AX42" s="131"/>
      <c r="AY42" s="131"/>
      <c r="AZ42" s="129"/>
      <c r="BA42" s="129"/>
      <c r="BB42" s="129"/>
      <c r="BC42" s="129"/>
      <c r="BD42" s="129"/>
    </row>
    <row r="43" spans="1:56" ht="20.25" customHeight="1" x14ac:dyDescent="0.2">
      <c r="A43" s="129"/>
      <c r="B43" s="129"/>
      <c r="C43" s="104"/>
      <c r="D43" s="159"/>
      <c r="E43" s="159"/>
      <c r="F43" s="160"/>
      <c r="G43" s="160"/>
      <c r="H43" s="160"/>
      <c r="I43" s="160"/>
      <c r="J43" s="160"/>
      <c r="K43" s="160"/>
      <c r="L43" s="171" t="s">
        <v>425</v>
      </c>
      <c r="M43" s="161"/>
      <c r="N43" s="161"/>
      <c r="O43" s="190"/>
      <c r="P43" s="131"/>
      <c r="Q43" s="160"/>
      <c r="R43" s="160" t="s">
        <v>268</v>
      </c>
      <c r="S43" s="160"/>
      <c r="T43" s="160"/>
      <c r="U43" s="160"/>
      <c r="V43" s="160"/>
      <c r="W43" s="160" t="s">
        <v>269</v>
      </c>
      <c r="X43" s="160"/>
      <c r="Y43" s="160"/>
      <c r="Z43" s="160"/>
      <c r="AA43" s="161"/>
      <c r="AB43" s="160"/>
      <c r="AC43" s="160"/>
      <c r="AD43" s="160"/>
      <c r="AE43" s="160"/>
      <c r="AF43" s="160"/>
      <c r="AG43" s="160"/>
      <c r="AH43" s="160"/>
      <c r="AI43" s="160"/>
      <c r="AJ43" s="162"/>
      <c r="AK43" s="162"/>
      <c r="AL43" s="162"/>
      <c r="AM43" s="162"/>
      <c r="AN43" s="162"/>
      <c r="AO43" s="162"/>
      <c r="AP43" s="162"/>
      <c r="AQ43" s="162"/>
      <c r="AR43" s="162"/>
      <c r="AS43" s="163"/>
      <c r="AT43" s="162"/>
      <c r="AU43" s="162"/>
      <c r="AV43" s="162"/>
      <c r="AW43" s="162"/>
      <c r="AX43" s="131"/>
      <c r="AY43" s="131"/>
      <c r="AZ43" s="129"/>
      <c r="BA43" s="129"/>
      <c r="BB43" s="129"/>
      <c r="BC43" s="129"/>
      <c r="BD43" s="129"/>
    </row>
    <row r="44" spans="1:56" ht="20.25" customHeight="1" x14ac:dyDescent="0.15">
      <c r="A44" s="129"/>
      <c r="B44" s="129"/>
      <c r="C44" s="191" t="s">
        <v>270</v>
      </c>
      <c r="D44" s="191"/>
      <c r="E44" s="160"/>
      <c r="F44" s="191" t="s">
        <v>426</v>
      </c>
      <c r="G44" s="191"/>
      <c r="H44" s="160"/>
      <c r="I44" s="174"/>
      <c r="J44" s="174"/>
      <c r="K44" s="160"/>
      <c r="L44" s="185" t="s">
        <v>272</v>
      </c>
      <c r="M44" s="185"/>
      <c r="N44" s="185"/>
      <c r="O44" s="160"/>
      <c r="P44" s="131"/>
      <c r="Q44" s="160"/>
      <c r="R44" s="160" t="str">
        <f>IF($Y$42="週","対象時間数（週平均）","対象時間数（当月合計）")</f>
        <v>対象時間数（週平均）</v>
      </c>
      <c r="S44" s="160"/>
      <c r="T44" s="160"/>
      <c r="U44" s="160"/>
      <c r="V44" s="160"/>
      <c r="W44" s="160" t="str">
        <f>IF($Y$42="週","週に勤務すべき時間数","当月に勤務すべき時間数")</f>
        <v>週に勤務すべき時間数</v>
      </c>
      <c r="X44" s="160"/>
      <c r="Y44" s="160"/>
      <c r="Z44" s="160"/>
      <c r="AA44" s="161"/>
      <c r="AB44" s="801" t="s">
        <v>273</v>
      </c>
      <c r="AC44" s="801"/>
      <c r="AD44" s="801"/>
      <c r="AE44" s="801"/>
      <c r="AF44" s="160"/>
      <c r="AG44" s="160"/>
      <c r="AH44" s="160"/>
      <c r="AI44" s="160"/>
      <c r="AJ44" s="162"/>
      <c r="AK44" s="162"/>
      <c r="AL44" s="162"/>
      <c r="AM44" s="162"/>
      <c r="AN44" s="162"/>
      <c r="AO44" s="162"/>
      <c r="AP44" s="162"/>
      <c r="AQ44" s="162"/>
      <c r="AR44" s="162"/>
      <c r="AS44" s="163"/>
      <c r="AT44" s="162"/>
      <c r="AU44" s="162"/>
      <c r="AV44" s="162"/>
      <c r="AW44" s="162"/>
      <c r="AX44" s="131"/>
      <c r="AY44" s="131"/>
      <c r="AZ44" s="129"/>
      <c r="BA44" s="129"/>
      <c r="BB44" s="129"/>
      <c r="BC44" s="129"/>
      <c r="BD44" s="129"/>
    </row>
    <row r="45" spans="1:56" ht="20.25" customHeight="1" x14ac:dyDescent="0.15">
      <c r="A45" s="129"/>
      <c r="B45" s="129"/>
      <c r="C45" s="822">
        <f>L40</f>
        <v>46</v>
      </c>
      <c r="D45" s="823"/>
      <c r="E45" s="164" t="s">
        <v>427</v>
      </c>
      <c r="F45" s="820">
        <v>40</v>
      </c>
      <c r="G45" s="821"/>
      <c r="H45" s="164" t="s">
        <v>428</v>
      </c>
      <c r="I45" s="822">
        <f>C45/F45</f>
        <v>1.1499999999999999</v>
      </c>
      <c r="J45" s="823"/>
      <c r="K45" s="164" t="s">
        <v>429</v>
      </c>
      <c r="L45" s="824">
        <f>IF(C45&lt;40,1,ROUNDUP(I45,1))</f>
        <v>1.2000000000000002</v>
      </c>
      <c r="M45" s="825"/>
      <c r="N45" s="826"/>
      <c r="O45" s="160"/>
      <c r="P45" s="131"/>
      <c r="Q45" s="160"/>
      <c r="R45" s="802">
        <f>IF($Y$42="週",AA40,Y40)</f>
        <v>108</v>
      </c>
      <c r="S45" s="803"/>
      <c r="T45" s="803"/>
      <c r="U45" s="804"/>
      <c r="V45" s="164" t="s">
        <v>430</v>
      </c>
      <c r="W45" s="814">
        <f>IF($Y$42="週",$AV$5,$AZ$5)</f>
        <v>40</v>
      </c>
      <c r="X45" s="827"/>
      <c r="Y45" s="827"/>
      <c r="Z45" s="815"/>
      <c r="AA45" s="164" t="s">
        <v>428</v>
      </c>
      <c r="AB45" s="791">
        <f>ROUNDDOWN(R45/W45,1)</f>
        <v>2.7</v>
      </c>
      <c r="AC45" s="792"/>
      <c r="AD45" s="792"/>
      <c r="AE45" s="793"/>
      <c r="AF45" s="160"/>
      <c r="AG45" s="160"/>
      <c r="AH45" s="160"/>
      <c r="AI45" s="160"/>
      <c r="AJ45" s="798"/>
      <c r="AK45" s="798"/>
      <c r="AL45" s="798"/>
      <c r="AM45" s="798"/>
      <c r="AN45" s="166"/>
      <c r="AO45" s="799"/>
      <c r="AP45" s="799"/>
      <c r="AQ45" s="799"/>
      <c r="AR45" s="799"/>
      <c r="AS45" s="166"/>
      <c r="AT45" s="800"/>
      <c r="AU45" s="800"/>
      <c r="AV45" s="800"/>
      <c r="AW45" s="800"/>
      <c r="AX45" s="131"/>
      <c r="AY45" s="131"/>
      <c r="AZ45" s="129"/>
      <c r="BA45" s="129"/>
      <c r="BB45" s="129"/>
      <c r="BC45" s="129"/>
      <c r="BD45" s="129"/>
    </row>
    <row r="46" spans="1:56" ht="20.25" customHeight="1" x14ac:dyDescent="0.15">
      <c r="A46" s="129"/>
      <c r="B46" s="129"/>
      <c r="C46" s="125"/>
      <c r="D46" s="160"/>
      <c r="E46" s="160"/>
      <c r="F46" s="160"/>
      <c r="G46" s="160"/>
      <c r="H46" s="160"/>
      <c r="I46" s="160"/>
      <c r="J46" s="160"/>
      <c r="K46" s="160"/>
      <c r="L46" s="160" t="s">
        <v>279</v>
      </c>
      <c r="M46" s="160"/>
      <c r="N46" s="160"/>
      <c r="O46" s="160"/>
      <c r="P46" s="131"/>
      <c r="Q46" s="160"/>
      <c r="R46" s="160"/>
      <c r="S46" s="160"/>
      <c r="T46" s="160"/>
      <c r="U46" s="160"/>
      <c r="V46" s="160"/>
      <c r="W46" s="160"/>
      <c r="X46" s="160"/>
      <c r="Y46" s="160"/>
      <c r="Z46" s="160"/>
      <c r="AA46" s="161"/>
      <c r="AB46" s="160" t="s">
        <v>280</v>
      </c>
      <c r="AC46" s="160"/>
      <c r="AD46" s="160"/>
      <c r="AE46" s="160"/>
      <c r="AF46" s="160"/>
      <c r="AG46" s="160"/>
      <c r="AH46" s="160"/>
      <c r="AI46" s="160"/>
      <c r="AJ46" s="162"/>
      <c r="AK46" s="162"/>
      <c r="AL46" s="162"/>
      <c r="AM46" s="162"/>
      <c r="AN46" s="162"/>
      <c r="AO46" s="162"/>
      <c r="AP46" s="162"/>
      <c r="AQ46" s="162"/>
      <c r="AR46" s="162"/>
      <c r="AS46" s="163"/>
      <c r="AT46" s="162"/>
      <c r="AU46" s="162"/>
      <c r="AV46" s="162"/>
      <c r="AW46" s="162"/>
      <c r="AX46" s="131"/>
      <c r="AY46" s="131"/>
      <c r="AZ46" s="129"/>
      <c r="BA46" s="129"/>
      <c r="BB46" s="129"/>
      <c r="BC46" s="129"/>
      <c r="BD46" s="129"/>
    </row>
    <row r="47" spans="1:56" ht="20.25" customHeight="1" x14ac:dyDescent="0.15">
      <c r="A47" s="129"/>
      <c r="B47" s="129"/>
      <c r="C47" s="125" t="s">
        <v>281</v>
      </c>
      <c r="D47" s="160"/>
      <c r="E47" s="160"/>
      <c r="F47" s="160"/>
      <c r="G47" s="160"/>
      <c r="H47" s="160"/>
      <c r="I47" s="160"/>
      <c r="J47" s="160"/>
      <c r="K47" s="160"/>
      <c r="L47" s="160"/>
      <c r="M47" s="160"/>
      <c r="N47" s="160"/>
      <c r="O47" s="160"/>
      <c r="P47" s="131"/>
      <c r="Q47" s="160"/>
      <c r="R47" s="160" t="s">
        <v>282</v>
      </c>
      <c r="S47" s="160"/>
      <c r="T47" s="160"/>
      <c r="U47" s="160"/>
      <c r="V47" s="160"/>
      <c r="W47" s="160"/>
      <c r="X47" s="160"/>
      <c r="Y47" s="160"/>
      <c r="Z47" s="160"/>
      <c r="AA47" s="161"/>
      <c r="AB47" s="160"/>
      <c r="AC47" s="160"/>
      <c r="AD47" s="160"/>
      <c r="AE47" s="160"/>
      <c r="AF47" s="160"/>
      <c r="AG47" s="160"/>
      <c r="AH47" s="160"/>
      <c r="AI47" s="160"/>
      <c r="AJ47" s="160"/>
      <c r="AK47" s="175"/>
      <c r="AL47" s="176"/>
      <c r="AM47" s="176"/>
      <c r="AN47" s="160"/>
      <c r="AO47" s="160"/>
      <c r="AP47" s="160"/>
      <c r="AQ47" s="160"/>
      <c r="AR47" s="160"/>
      <c r="AS47" s="160"/>
      <c r="AT47" s="160"/>
      <c r="AU47" s="160"/>
      <c r="AV47" s="125"/>
      <c r="AW47" s="125"/>
      <c r="AX47" s="131"/>
      <c r="AY47" s="131"/>
      <c r="AZ47" s="129"/>
      <c r="BA47" s="129"/>
      <c r="BB47" s="129"/>
      <c r="BC47" s="129"/>
      <c r="BD47" s="129"/>
    </row>
    <row r="48" spans="1:56" ht="20.25" customHeight="1" x14ac:dyDescent="0.15">
      <c r="A48" s="129"/>
      <c r="B48" s="129"/>
      <c r="C48" s="125"/>
      <c r="D48" s="160" t="s">
        <v>283</v>
      </c>
      <c r="E48" s="160"/>
      <c r="F48" s="160"/>
      <c r="G48" s="160"/>
      <c r="H48" s="160"/>
      <c r="I48" s="160"/>
      <c r="J48" s="160"/>
      <c r="K48" s="160"/>
      <c r="L48" s="160"/>
      <c r="M48" s="160"/>
      <c r="N48" s="160"/>
      <c r="O48" s="160"/>
      <c r="P48" s="131"/>
      <c r="Q48" s="160"/>
      <c r="R48" s="160" t="s">
        <v>241</v>
      </c>
      <c r="S48" s="160"/>
      <c r="T48" s="160"/>
      <c r="U48" s="160"/>
      <c r="V48" s="160"/>
      <c r="W48" s="160"/>
      <c r="X48" s="160"/>
      <c r="Y48" s="160"/>
      <c r="Z48" s="160"/>
      <c r="AA48" s="161"/>
      <c r="AB48" s="164"/>
      <c r="AC48" s="164"/>
      <c r="AD48" s="164"/>
      <c r="AE48" s="164"/>
      <c r="AF48" s="160"/>
      <c r="AG48" s="160"/>
      <c r="AH48" s="160"/>
      <c r="AI48" s="160"/>
      <c r="AJ48" s="160"/>
      <c r="AK48" s="175"/>
      <c r="AL48" s="176"/>
      <c r="AM48" s="176"/>
      <c r="AN48" s="160"/>
      <c r="AO48" s="160"/>
      <c r="AP48" s="160"/>
      <c r="AQ48" s="160"/>
      <c r="AR48" s="160"/>
      <c r="AS48" s="160"/>
      <c r="AT48" s="160"/>
      <c r="AU48" s="160"/>
      <c r="AV48" s="125"/>
      <c r="AW48" s="125"/>
      <c r="AX48" s="131"/>
      <c r="AY48" s="131"/>
      <c r="AZ48" s="129"/>
      <c r="BA48" s="129"/>
      <c r="BB48" s="129"/>
      <c r="BC48" s="129"/>
      <c r="BD48" s="129"/>
    </row>
    <row r="49" spans="1:58" ht="20.25" customHeight="1" x14ac:dyDescent="0.15">
      <c r="A49" s="129"/>
      <c r="B49" s="129"/>
      <c r="C49" s="125" t="s">
        <v>284</v>
      </c>
      <c r="D49" s="160"/>
      <c r="E49" s="160"/>
      <c r="F49" s="160"/>
      <c r="G49" s="160"/>
      <c r="H49" s="160"/>
      <c r="I49" s="160"/>
      <c r="J49" s="160"/>
      <c r="K49" s="160"/>
      <c r="L49" s="160"/>
      <c r="M49" s="160"/>
      <c r="N49" s="160"/>
      <c r="O49" s="160"/>
      <c r="P49" s="131"/>
      <c r="Q49" s="160"/>
      <c r="R49" s="125" t="s">
        <v>285</v>
      </c>
      <c r="S49" s="125"/>
      <c r="T49" s="125"/>
      <c r="U49" s="125"/>
      <c r="V49" s="125"/>
      <c r="W49" s="160" t="s">
        <v>286</v>
      </c>
      <c r="X49" s="125"/>
      <c r="Y49" s="125"/>
      <c r="Z49" s="125"/>
      <c r="AA49" s="125"/>
      <c r="AB49" s="801" t="s">
        <v>244</v>
      </c>
      <c r="AC49" s="801"/>
      <c r="AD49" s="801"/>
      <c r="AE49" s="801"/>
      <c r="AF49" s="160"/>
      <c r="AG49" s="160"/>
      <c r="AH49" s="160"/>
      <c r="AI49" s="160"/>
      <c r="AJ49" s="160"/>
      <c r="AK49" s="175"/>
      <c r="AL49" s="176"/>
      <c r="AM49" s="176"/>
      <c r="AN49" s="160"/>
      <c r="AO49" s="160"/>
      <c r="AP49" s="160"/>
      <c r="AQ49" s="160"/>
      <c r="AR49" s="160"/>
      <c r="AS49" s="160"/>
      <c r="AT49" s="160"/>
      <c r="AU49" s="160"/>
      <c r="AV49" s="125"/>
      <c r="AW49" s="125"/>
      <c r="AX49" s="131"/>
      <c r="AY49" s="131"/>
      <c r="AZ49" s="129"/>
      <c r="BA49" s="129"/>
      <c r="BB49" s="129"/>
      <c r="BC49" s="129"/>
      <c r="BD49" s="129"/>
    </row>
    <row r="50" spans="1:58" ht="20.25" customHeight="1" x14ac:dyDescent="0.15">
      <c r="A50" s="129"/>
      <c r="B50" s="129"/>
      <c r="C50" s="125" t="s">
        <v>287</v>
      </c>
      <c r="D50" s="160"/>
      <c r="E50" s="160"/>
      <c r="F50" s="160"/>
      <c r="G50" s="160"/>
      <c r="H50" s="160"/>
      <c r="I50" s="160"/>
      <c r="J50" s="160"/>
      <c r="K50" s="160"/>
      <c r="L50" s="160"/>
      <c r="M50" s="160"/>
      <c r="N50" s="160"/>
      <c r="O50" s="160"/>
      <c r="P50" s="131"/>
      <c r="Q50" s="160"/>
      <c r="R50" s="814">
        <f>AE40</f>
        <v>2</v>
      </c>
      <c r="S50" s="827"/>
      <c r="T50" s="827"/>
      <c r="U50" s="815"/>
      <c r="V50" s="164" t="s">
        <v>431</v>
      </c>
      <c r="W50" s="791">
        <f>AB45</f>
        <v>2.7</v>
      </c>
      <c r="X50" s="792"/>
      <c r="Y50" s="792"/>
      <c r="Z50" s="793"/>
      <c r="AA50" s="164" t="s">
        <v>428</v>
      </c>
      <c r="AB50" s="805">
        <f>ROUNDDOWN(R50+W50,1)</f>
        <v>4.7</v>
      </c>
      <c r="AC50" s="806"/>
      <c r="AD50" s="806"/>
      <c r="AE50" s="807"/>
      <c r="AF50" s="160"/>
      <c r="AG50" s="160"/>
      <c r="AH50" s="160"/>
      <c r="AI50" s="160"/>
      <c r="AJ50" s="160"/>
      <c r="AK50" s="175"/>
      <c r="AL50" s="176"/>
      <c r="AM50" s="176"/>
      <c r="AN50" s="160"/>
      <c r="AO50" s="160"/>
      <c r="AP50" s="160"/>
      <c r="AQ50" s="160"/>
      <c r="AR50" s="160"/>
      <c r="AS50" s="160"/>
      <c r="AT50" s="160"/>
      <c r="AU50" s="160"/>
      <c r="AV50" s="125"/>
      <c r="AW50" s="125"/>
      <c r="AX50" s="131"/>
      <c r="AY50" s="131"/>
      <c r="AZ50" s="129"/>
      <c r="BA50" s="129"/>
      <c r="BB50" s="129"/>
      <c r="BC50" s="129"/>
      <c r="BD50" s="129"/>
    </row>
    <row r="51" spans="1:58" ht="20.25" customHeight="1" x14ac:dyDescent="0.15">
      <c r="A51" s="129"/>
      <c r="B51" s="129"/>
      <c r="C51" s="125" t="s">
        <v>290</v>
      </c>
      <c r="D51" s="159"/>
      <c r="E51" s="159"/>
      <c r="F51" s="125"/>
      <c r="G51" s="160"/>
      <c r="H51" s="160"/>
      <c r="I51" s="160"/>
      <c r="J51" s="160"/>
      <c r="K51" s="160"/>
      <c r="L51" s="160"/>
      <c r="M51" s="160"/>
      <c r="N51" s="160"/>
      <c r="O51" s="160"/>
      <c r="P51" s="131"/>
      <c r="Q51" s="160"/>
      <c r="R51" s="160"/>
      <c r="S51" s="160"/>
      <c r="T51" s="160"/>
      <c r="U51" s="160"/>
      <c r="V51" s="160"/>
      <c r="W51" s="160"/>
      <c r="X51" s="160"/>
      <c r="Y51" s="160"/>
      <c r="Z51" s="160"/>
      <c r="AA51" s="160"/>
      <c r="AB51" s="160"/>
      <c r="AC51" s="161"/>
      <c r="AD51" s="160"/>
      <c r="AE51" s="160"/>
      <c r="AF51" s="160"/>
      <c r="AG51" s="160"/>
      <c r="AH51" s="160"/>
      <c r="AI51" s="160"/>
      <c r="AJ51" s="160"/>
      <c r="AK51" s="175"/>
      <c r="AL51" s="176"/>
      <c r="AM51" s="176"/>
      <c r="AN51" s="160"/>
      <c r="AO51" s="160"/>
      <c r="AP51" s="160"/>
      <c r="AQ51" s="160"/>
      <c r="AR51" s="160"/>
      <c r="AS51" s="160"/>
      <c r="AT51" s="160"/>
      <c r="AU51" s="160"/>
      <c r="AV51" s="125"/>
      <c r="AW51" s="125"/>
      <c r="AX51" s="129"/>
      <c r="AY51" s="129"/>
      <c r="AZ51" s="129"/>
      <c r="BA51" s="129"/>
      <c r="BB51" s="129"/>
      <c r="BC51" s="129"/>
      <c r="BD51" s="129"/>
    </row>
    <row r="52" spans="1:58" ht="20.25" customHeight="1" x14ac:dyDescent="0.15">
      <c r="C52" s="250"/>
      <c r="D52" s="250"/>
      <c r="E52" s="249"/>
      <c r="F52" s="249"/>
      <c r="G52" s="249"/>
      <c r="H52" s="249"/>
      <c r="I52" s="249"/>
      <c r="J52" s="249"/>
      <c r="K52" s="249"/>
      <c r="L52" s="249"/>
      <c r="M52" s="249"/>
      <c r="N52" s="249"/>
      <c r="O52" s="249"/>
      <c r="P52" s="249"/>
      <c r="Q52" s="249"/>
      <c r="R52" s="249"/>
      <c r="S52" s="249"/>
      <c r="T52" s="250"/>
      <c r="U52" s="249"/>
      <c r="V52" s="249"/>
      <c r="W52" s="249"/>
      <c r="X52" s="249"/>
      <c r="Y52" s="249"/>
      <c r="Z52" s="249"/>
      <c r="AA52" s="249"/>
      <c r="AB52" s="249"/>
      <c r="AC52" s="249"/>
      <c r="AD52" s="249"/>
      <c r="AE52" s="249"/>
      <c r="AF52" s="249"/>
      <c r="AJ52" s="251"/>
      <c r="AK52" s="252"/>
      <c r="AL52" s="252"/>
      <c r="AM52" s="249"/>
      <c r="AN52" s="249"/>
      <c r="AO52" s="249"/>
      <c r="AP52" s="249"/>
      <c r="AQ52" s="249"/>
      <c r="AR52" s="249"/>
      <c r="AS52" s="249"/>
      <c r="AT52" s="249"/>
      <c r="AU52" s="249"/>
      <c r="AV52" s="249"/>
      <c r="AW52" s="249"/>
      <c r="AX52" s="249"/>
      <c r="AY52" s="249"/>
      <c r="AZ52" s="249"/>
      <c r="BA52" s="249"/>
      <c r="BB52" s="249"/>
      <c r="BC52" s="249"/>
      <c r="BD52" s="249"/>
      <c r="BE52" s="252"/>
    </row>
    <row r="53" spans="1:58" ht="20.25" customHeight="1" x14ac:dyDescent="0.15">
      <c r="A53" s="249"/>
      <c r="B53" s="249"/>
      <c r="C53" s="250"/>
      <c r="D53" s="250"/>
      <c r="E53" s="249"/>
      <c r="F53" s="249"/>
      <c r="G53" s="249"/>
      <c r="H53" s="249"/>
      <c r="I53" s="249"/>
      <c r="J53" s="249"/>
      <c r="K53" s="249"/>
      <c r="L53" s="249"/>
      <c r="M53" s="249"/>
      <c r="N53" s="249"/>
      <c r="O53" s="249"/>
      <c r="P53" s="249"/>
      <c r="Q53" s="249"/>
      <c r="R53" s="249"/>
      <c r="S53" s="249"/>
      <c r="T53" s="249"/>
      <c r="U53" s="250"/>
      <c r="V53" s="249"/>
      <c r="W53" s="249"/>
      <c r="X53" s="249"/>
      <c r="Y53" s="249"/>
      <c r="Z53" s="249"/>
      <c r="AA53" s="249"/>
      <c r="AB53" s="249"/>
      <c r="AC53" s="249"/>
      <c r="AD53" s="249"/>
      <c r="AE53" s="249"/>
      <c r="AF53" s="249"/>
      <c r="AG53" s="249"/>
      <c r="AK53" s="251"/>
      <c r="AL53" s="252"/>
      <c r="AM53" s="252"/>
      <c r="AN53" s="249"/>
      <c r="AO53" s="249"/>
      <c r="AP53" s="249"/>
      <c r="AQ53" s="249"/>
      <c r="AR53" s="249"/>
      <c r="AS53" s="249"/>
      <c r="AT53" s="249"/>
      <c r="AU53" s="249"/>
      <c r="AV53" s="249"/>
      <c r="AW53" s="249"/>
      <c r="AX53" s="249"/>
      <c r="AY53" s="249"/>
      <c r="AZ53" s="249"/>
      <c r="BA53" s="249"/>
      <c r="BB53" s="249"/>
      <c r="BC53" s="249"/>
      <c r="BD53" s="249"/>
      <c r="BE53" s="249"/>
      <c r="BF53" s="252"/>
    </row>
    <row r="54" spans="1:58" ht="20.25" customHeight="1" x14ac:dyDescent="0.15">
      <c r="A54" s="249"/>
      <c r="B54" s="249"/>
      <c r="C54" s="249"/>
      <c r="D54" s="250"/>
      <c r="E54" s="249"/>
      <c r="F54" s="249"/>
      <c r="G54" s="249"/>
      <c r="H54" s="249"/>
      <c r="I54" s="249"/>
      <c r="J54" s="249"/>
      <c r="K54" s="249"/>
      <c r="L54" s="249"/>
      <c r="M54" s="249"/>
      <c r="N54" s="249"/>
      <c r="O54" s="249"/>
      <c r="P54" s="249"/>
      <c r="Q54" s="249"/>
      <c r="R54" s="249"/>
      <c r="S54" s="249"/>
      <c r="T54" s="249"/>
      <c r="U54" s="250"/>
      <c r="V54" s="249"/>
      <c r="W54" s="249"/>
      <c r="X54" s="249"/>
      <c r="Y54" s="249"/>
      <c r="Z54" s="249"/>
      <c r="AA54" s="249"/>
      <c r="AB54" s="249"/>
      <c r="AC54" s="249"/>
      <c r="AD54" s="249"/>
      <c r="AE54" s="249"/>
      <c r="AF54" s="249"/>
      <c r="AG54" s="249"/>
      <c r="AK54" s="251"/>
      <c r="AL54" s="252"/>
      <c r="AM54" s="252"/>
      <c r="AN54" s="249"/>
      <c r="AO54" s="249"/>
      <c r="AP54" s="249"/>
      <c r="AQ54" s="249"/>
      <c r="AR54" s="249"/>
      <c r="AS54" s="249"/>
      <c r="AT54" s="249"/>
      <c r="AU54" s="249"/>
      <c r="AV54" s="249"/>
      <c r="AW54" s="249"/>
      <c r="AX54" s="249"/>
      <c r="AY54" s="249"/>
      <c r="AZ54" s="249"/>
      <c r="BA54" s="249"/>
      <c r="BB54" s="249"/>
      <c r="BC54" s="249"/>
      <c r="BD54" s="249"/>
      <c r="BE54" s="249"/>
      <c r="BF54" s="252"/>
    </row>
    <row r="55" spans="1:58" ht="20.25" customHeight="1" x14ac:dyDescent="0.15">
      <c r="A55" s="249"/>
      <c r="B55" s="249"/>
      <c r="C55" s="250"/>
      <c r="D55" s="250"/>
      <c r="E55" s="249"/>
      <c r="F55" s="249"/>
      <c r="G55" s="249"/>
      <c r="H55" s="249"/>
      <c r="I55" s="249"/>
      <c r="J55" s="249"/>
      <c r="K55" s="249"/>
      <c r="L55" s="249"/>
      <c r="M55" s="249"/>
      <c r="N55" s="249"/>
      <c r="O55" s="249"/>
      <c r="P55" s="249"/>
      <c r="Q55" s="249"/>
      <c r="R55" s="249"/>
      <c r="S55" s="249"/>
      <c r="T55" s="249"/>
      <c r="U55" s="250"/>
      <c r="V55" s="249"/>
      <c r="W55" s="249"/>
      <c r="X55" s="249"/>
      <c r="Y55" s="249"/>
      <c r="Z55" s="249"/>
      <c r="AA55" s="249"/>
      <c r="AB55" s="249"/>
      <c r="AC55" s="249"/>
      <c r="AD55" s="249"/>
      <c r="AE55" s="249"/>
      <c r="AF55" s="249"/>
      <c r="AG55" s="249"/>
      <c r="AK55" s="251"/>
      <c r="AL55" s="252"/>
      <c r="AM55" s="252"/>
      <c r="AN55" s="249"/>
      <c r="AO55" s="249"/>
      <c r="AP55" s="249"/>
      <c r="AQ55" s="249"/>
      <c r="AR55" s="249"/>
      <c r="AS55" s="249"/>
      <c r="AT55" s="249"/>
      <c r="AU55" s="249"/>
      <c r="AV55" s="249"/>
      <c r="AW55" s="249"/>
      <c r="AX55" s="249"/>
      <c r="AY55" s="249"/>
      <c r="AZ55" s="249"/>
      <c r="BA55" s="249"/>
      <c r="BB55" s="249"/>
      <c r="BC55" s="249"/>
      <c r="BD55" s="249"/>
      <c r="BE55" s="249"/>
      <c r="BF55" s="252"/>
    </row>
    <row r="56" spans="1:58" ht="20.25" customHeight="1" x14ac:dyDescent="0.15">
      <c r="C56" s="251"/>
      <c r="D56" s="251"/>
      <c r="E56" s="251"/>
      <c r="F56" s="251"/>
      <c r="G56" s="251"/>
      <c r="H56" s="251"/>
      <c r="I56" s="251"/>
      <c r="J56" s="251"/>
      <c r="K56" s="251"/>
      <c r="L56" s="251"/>
      <c r="M56" s="251"/>
      <c r="N56" s="251"/>
      <c r="O56" s="251"/>
      <c r="P56" s="251"/>
      <c r="Q56" s="251"/>
      <c r="R56" s="251"/>
      <c r="S56" s="251"/>
      <c r="T56" s="251"/>
      <c r="U56" s="252"/>
      <c r="V56" s="252"/>
      <c r="W56" s="251"/>
      <c r="X56" s="251"/>
      <c r="Y56" s="251"/>
      <c r="Z56" s="251"/>
      <c r="AA56" s="251"/>
      <c r="AB56" s="251"/>
      <c r="AC56" s="251"/>
      <c r="AD56" s="251"/>
      <c r="AE56" s="251"/>
      <c r="AF56" s="251"/>
      <c r="AG56" s="251"/>
      <c r="AH56" s="251"/>
      <c r="AI56" s="251"/>
      <c r="AJ56" s="251"/>
      <c r="AK56" s="251"/>
      <c r="AL56" s="252"/>
      <c r="AM56" s="252"/>
      <c r="AN56" s="249"/>
      <c r="AO56" s="249"/>
      <c r="AP56" s="249"/>
      <c r="AQ56" s="249"/>
      <c r="AR56" s="249"/>
      <c r="AS56" s="249"/>
      <c r="AT56" s="249"/>
      <c r="AU56" s="249"/>
      <c r="AV56" s="249"/>
      <c r="AW56" s="249"/>
      <c r="AX56" s="249"/>
      <c r="AY56" s="249"/>
      <c r="AZ56" s="249"/>
      <c r="BA56" s="249"/>
      <c r="BB56" s="249"/>
      <c r="BC56" s="249"/>
      <c r="BD56" s="249"/>
      <c r="BE56" s="249"/>
      <c r="BF56" s="252"/>
    </row>
    <row r="57" spans="1:58" ht="20.25" customHeight="1" x14ac:dyDescent="0.15">
      <c r="C57" s="251"/>
      <c r="D57" s="251"/>
      <c r="E57" s="251"/>
      <c r="F57" s="251"/>
      <c r="G57" s="251"/>
      <c r="H57" s="251"/>
      <c r="I57" s="251"/>
      <c r="J57" s="251"/>
      <c r="K57" s="251"/>
      <c r="L57" s="251"/>
      <c r="M57" s="251"/>
      <c r="N57" s="251"/>
      <c r="O57" s="251"/>
      <c r="P57" s="251"/>
      <c r="Q57" s="251"/>
      <c r="R57" s="251"/>
      <c r="S57" s="251"/>
      <c r="T57" s="251"/>
      <c r="U57" s="252"/>
      <c r="V57" s="252"/>
      <c r="W57" s="251"/>
      <c r="X57" s="251"/>
      <c r="Y57" s="251"/>
      <c r="Z57" s="251"/>
      <c r="AA57" s="251"/>
      <c r="AB57" s="251"/>
      <c r="AC57" s="251"/>
      <c r="AD57" s="251"/>
      <c r="AE57" s="251"/>
      <c r="AF57" s="251"/>
      <c r="AG57" s="251"/>
      <c r="AH57" s="251"/>
      <c r="AI57" s="251"/>
      <c r="AJ57" s="251"/>
      <c r="AK57" s="251"/>
      <c r="AL57" s="252"/>
      <c r="AM57" s="252"/>
      <c r="AN57" s="249"/>
      <c r="AO57" s="249"/>
      <c r="AP57" s="249"/>
      <c r="AQ57" s="249"/>
      <c r="AR57" s="249"/>
      <c r="AS57" s="249"/>
      <c r="AT57" s="249"/>
      <c r="AU57" s="249"/>
      <c r="AV57" s="249"/>
      <c r="AW57" s="249"/>
      <c r="AX57" s="249"/>
      <c r="AY57" s="249"/>
      <c r="AZ57" s="249"/>
      <c r="BA57" s="249"/>
      <c r="BB57" s="249"/>
      <c r="BC57" s="249"/>
      <c r="BD57" s="249"/>
      <c r="BE57" s="249"/>
      <c r="BF57" s="252"/>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9"/>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 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19"/>
  <sheetViews>
    <sheetView showGridLines="0" zoomScaleNormal="100" workbookViewId="0">
      <selection activeCell="A9" sqref="A9:B9"/>
    </sheetView>
  </sheetViews>
  <sheetFormatPr defaultRowHeight="13.5" x14ac:dyDescent="0.15"/>
  <cols>
    <col min="1" max="2" width="9" style="253"/>
    <col min="3" max="3" width="13" style="253" customWidth="1"/>
    <col min="4" max="4" width="15.625" style="253" customWidth="1"/>
    <col min="5" max="8" width="10.625" style="253" customWidth="1"/>
    <col min="9" max="9" width="9" style="253"/>
    <col min="10" max="12" width="5.625" style="253" customWidth="1"/>
    <col min="13" max="16384" width="9" style="253"/>
  </cols>
  <sheetData>
    <row r="1" spans="2:13" x14ac:dyDescent="0.15">
      <c r="B1" s="1" t="s">
        <v>432</v>
      </c>
    </row>
    <row r="2" spans="2:13" x14ac:dyDescent="0.15">
      <c r="B2" s="253" t="s">
        <v>433</v>
      </c>
    </row>
    <row r="3" spans="2:13" ht="25.5" customHeight="1" x14ac:dyDescent="0.15">
      <c r="B3" s="966" t="s">
        <v>434</v>
      </c>
      <c r="C3" s="967"/>
      <c r="D3" s="968"/>
      <c r="E3" s="969"/>
      <c r="F3" s="969"/>
      <c r="G3" s="969"/>
      <c r="H3" s="969"/>
    </row>
    <row r="4" spans="2:13" ht="14.25" thickBot="1" x14ac:dyDescent="0.2"/>
    <row r="5" spans="2:13" ht="28.5" customHeight="1" x14ac:dyDescent="0.15">
      <c r="B5" s="254"/>
      <c r="C5" s="255"/>
      <c r="D5" s="255"/>
      <c r="E5" s="255"/>
      <c r="F5" s="255"/>
      <c r="G5" s="255"/>
      <c r="H5" s="255"/>
      <c r="I5" s="255"/>
      <c r="J5" s="255"/>
      <c r="K5" s="255"/>
      <c r="L5" s="255"/>
      <c r="M5" s="256"/>
    </row>
    <row r="6" spans="2:13" ht="22.5" customHeight="1" x14ac:dyDescent="0.15">
      <c r="B6" s="257"/>
      <c r="C6" s="258"/>
      <c r="D6" s="259"/>
      <c r="E6" s="258"/>
      <c r="F6" s="260"/>
      <c r="G6" s="958"/>
      <c r="H6" s="960"/>
      <c r="I6" s="969" t="s">
        <v>435</v>
      </c>
      <c r="J6" s="969"/>
      <c r="K6" s="969"/>
      <c r="L6" s="969"/>
      <c r="M6" s="261"/>
    </row>
    <row r="7" spans="2:13" ht="22.5" customHeight="1" x14ac:dyDescent="0.15">
      <c r="B7" s="257"/>
      <c r="C7" s="262"/>
      <c r="D7" s="263" t="s">
        <v>436</v>
      </c>
      <c r="E7" s="264" t="s">
        <v>437</v>
      </c>
      <c r="F7" s="265" t="s">
        <v>438</v>
      </c>
      <c r="G7" s="970" t="s">
        <v>439</v>
      </c>
      <c r="H7" s="963"/>
      <c r="I7" s="266"/>
      <c r="J7" s="266"/>
      <c r="K7" s="266"/>
      <c r="L7" s="267"/>
      <c r="M7" s="261"/>
    </row>
    <row r="8" spans="2:13" ht="22.5" customHeight="1" x14ac:dyDescent="0.15">
      <c r="B8" s="257"/>
      <c r="C8" s="262"/>
      <c r="D8" s="263" t="s">
        <v>440</v>
      </c>
      <c r="E8" s="264" t="s">
        <v>441</v>
      </c>
      <c r="F8" s="265" t="s">
        <v>441</v>
      </c>
      <c r="G8" s="965" t="s">
        <v>442</v>
      </c>
      <c r="H8" s="963"/>
      <c r="I8" s="266"/>
      <c r="J8" s="266"/>
      <c r="K8" s="266"/>
      <c r="L8" s="268"/>
      <c r="M8" s="261"/>
    </row>
    <row r="9" spans="2:13" ht="22.5" customHeight="1" x14ac:dyDescent="0.15">
      <c r="B9" s="257"/>
      <c r="C9" s="262"/>
      <c r="D9" s="269"/>
      <c r="E9" s="270"/>
      <c r="F9" s="271"/>
      <c r="G9" s="956"/>
      <c r="H9" s="957"/>
      <c r="I9" s="266"/>
      <c r="J9" s="266"/>
      <c r="K9" s="266" t="s">
        <v>443</v>
      </c>
      <c r="L9" s="266"/>
      <c r="M9" s="261"/>
    </row>
    <row r="10" spans="2:13" ht="22.5" customHeight="1" x14ac:dyDescent="0.15">
      <c r="B10" s="257"/>
      <c r="C10" s="272"/>
      <c r="D10" s="268"/>
      <c r="E10" s="266"/>
      <c r="F10" s="266"/>
      <c r="G10" s="266"/>
      <c r="H10" s="266"/>
      <c r="I10" s="266"/>
      <c r="J10" s="266"/>
      <c r="K10" s="266"/>
      <c r="L10" s="268"/>
      <c r="M10" s="261"/>
    </row>
    <row r="11" spans="2:13" ht="22.5" customHeight="1" x14ac:dyDescent="0.15">
      <c r="B11" s="257"/>
      <c r="C11" s="272" t="s">
        <v>444</v>
      </c>
      <c r="D11" s="268"/>
      <c r="E11" s="266"/>
      <c r="F11" s="266"/>
      <c r="G11" s="266"/>
      <c r="H11" s="266"/>
      <c r="I11" s="266"/>
      <c r="J11" s="266"/>
      <c r="K11" s="266"/>
      <c r="L11" s="273"/>
      <c r="M11" s="261"/>
    </row>
    <row r="12" spans="2:13" ht="22.5" customHeight="1" x14ac:dyDescent="0.15">
      <c r="B12" s="257"/>
      <c r="C12" s="272" t="s">
        <v>445</v>
      </c>
      <c r="D12" s="268"/>
      <c r="E12" s="258"/>
      <c r="F12" s="260"/>
      <c r="G12" s="260"/>
      <c r="H12" s="267"/>
      <c r="I12" s="266"/>
      <c r="J12" s="958"/>
      <c r="K12" s="959"/>
      <c r="L12" s="960"/>
      <c r="M12" s="261"/>
    </row>
    <row r="13" spans="2:13" ht="22.5" customHeight="1" x14ac:dyDescent="0.15">
      <c r="B13" s="257"/>
      <c r="C13" s="272"/>
      <c r="D13" s="268"/>
      <c r="E13" s="264" t="s">
        <v>446</v>
      </c>
      <c r="F13" s="266"/>
      <c r="G13" s="266" t="s">
        <v>447</v>
      </c>
      <c r="H13" s="268"/>
      <c r="I13" s="266"/>
      <c r="J13" s="961" t="s">
        <v>448</v>
      </c>
      <c r="K13" s="962"/>
      <c r="L13" s="963"/>
      <c r="M13" s="261"/>
    </row>
    <row r="14" spans="2:13" ht="22.5" customHeight="1" x14ac:dyDescent="0.15">
      <c r="B14" s="257"/>
      <c r="C14" s="272"/>
      <c r="D14" s="268"/>
      <c r="E14" s="264" t="s">
        <v>449</v>
      </c>
      <c r="F14" s="266"/>
      <c r="G14" s="266"/>
      <c r="H14" s="268"/>
      <c r="I14" s="266"/>
      <c r="J14" s="961"/>
      <c r="K14" s="962"/>
      <c r="L14" s="963"/>
      <c r="M14" s="261"/>
    </row>
    <row r="15" spans="2:13" ht="22.5" customHeight="1" x14ac:dyDescent="0.15">
      <c r="B15" s="257"/>
      <c r="C15" s="269"/>
      <c r="D15" s="273"/>
      <c r="E15" s="270"/>
      <c r="F15" s="271"/>
      <c r="G15" s="271"/>
      <c r="H15" s="273"/>
      <c r="I15" s="270"/>
      <c r="J15" s="956"/>
      <c r="K15" s="964"/>
      <c r="L15" s="957"/>
      <c r="M15" s="261"/>
    </row>
    <row r="16" spans="2:13" ht="71.25" customHeight="1" thickBot="1" x14ac:dyDescent="0.2">
      <c r="B16" s="274"/>
      <c r="C16" s="275"/>
      <c r="D16" s="275"/>
      <c r="E16" s="275"/>
      <c r="F16" s="275"/>
      <c r="G16" s="275"/>
      <c r="H16" s="275"/>
      <c r="I16" s="275"/>
      <c r="J16" s="275"/>
      <c r="K16" s="275"/>
      <c r="L16" s="275"/>
      <c r="M16" s="276"/>
    </row>
    <row r="17" spans="2:3" ht="22.5" customHeight="1" x14ac:dyDescent="0.15">
      <c r="B17" s="277" t="s">
        <v>450</v>
      </c>
      <c r="C17" s="253" t="s">
        <v>451</v>
      </c>
    </row>
    <row r="18" spans="2:3" ht="22.5" customHeight="1" x14ac:dyDescent="0.15">
      <c r="B18" s="253">
        <v>2</v>
      </c>
      <c r="C18" s="253" t="s">
        <v>452</v>
      </c>
    </row>
    <row r="19" spans="2:3" ht="22.5" customHeight="1" x14ac:dyDescent="0.15">
      <c r="B19" s="253">
        <v>3</v>
      </c>
      <c r="C19" s="253" t="s">
        <v>453</v>
      </c>
    </row>
  </sheetData>
  <mergeCells count="11">
    <mergeCell ref="G8:H8"/>
    <mergeCell ref="B3:D3"/>
    <mergeCell ref="E3:H3"/>
    <mergeCell ref="G6:H6"/>
    <mergeCell ref="I6:L6"/>
    <mergeCell ref="G7:H7"/>
    <mergeCell ref="G9:H9"/>
    <mergeCell ref="J12:L12"/>
    <mergeCell ref="J13:L13"/>
    <mergeCell ref="J14:L14"/>
    <mergeCell ref="J15:L15"/>
  </mergeCells>
  <phoneticPr fontId="9"/>
  <printOptions verticalCentered="1"/>
  <pageMargins left="0.70866141732283472" right="0.70866141732283472" top="0.74803149606299213" bottom="0.74803149606299213" header="0.31496062992125984" footer="0.3149606299212598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D29"/>
  <sheetViews>
    <sheetView view="pageBreakPreview" zoomScaleNormal="100" zoomScaleSheetLayoutView="100" workbookViewId="0">
      <selection activeCell="A9" sqref="A9:B9"/>
    </sheetView>
  </sheetViews>
  <sheetFormatPr defaultColWidth="3" defaultRowHeight="18.75" customHeight="1" x14ac:dyDescent="0.15"/>
  <cols>
    <col min="1" max="16384" width="3" style="281"/>
  </cols>
  <sheetData>
    <row r="2" spans="1:51" s="278" customFormat="1" ht="13.5" x14ac:dyDescent="0.15">
      <c r="B2" s="278" t="s">
        <v>432</v>
      </c>
    </row>
    <row r="3" spans="1:51" s="278" customFormat="1" ht="13.5" x14ac:dyDescent="0.15">
      <c r="B3" s="278" t="s">
        <v>433</v>
      </c>
    </row>
    <row r="4" spans="1:51" s="278" customFormat="1" ht="25.5" customHeight="1" x14ac:dyDescent="0.15">
      <c r="B4" s="980" t="s">
        <v>434</v>
      </c>
      <c r="C4" s="981"/>
      <c r="D4" s="981"/>
      <c r="E4" s="981"/>
      <c r="F4" s="981"/>
      <c r="G4" s="981"/>
      <c r="H4" s="981"/>
      <c r="I4" s="981"/>
      <c r="J4" s="981"/>
      <c r="K4" s="981"/>
      <c r="L4" s="981"/>
      <c r="M4" s="981"/>
      <c r="N4" s="981"/>
      <c r="O4" s="981"/>
      <c r="P4" s="981"/>
      <c r="Q4" s="981"/>
      <c r="R4" s="981"/>
      <c r="S4" s="981"/>
      <c r="T4" s="981"/>
      <c r="U4" s="981"/>
      <c r="V4" s="981"/>
      <c r="W4" s="981"/>
      <c r="X4" s="981"/>
      <c r="Y4" s="981"/>
      <c r="Z4" s="981"/>
      <c r="AA4" s="981"/>
    </row>
    <row r="5" spans="1:51" ht="18.75" customHeight="1" thickBot="1" x14ac:dyDescent="0.2">
      <c r="A5" s="279"/>
      <c r="B5" s="280"/>
      <c r="C5" s="280"/>
      <c r="D5" s="280"/>
      <c r="E5" s="280"/>
      <c r="F5" s="280"/>
      <c r="G5" s="280"/>
      <c r="H5" s="280"/>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row>
    <row r="6" spans="1:51" ht="18.75" customHeight="1" x14ac:dyDescent="0.15">
      <c r="A6" s="279"/>
      <c r="B6" s="282"/>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4"/>
      <c r="AR6" s="279"/>
    </row>
    <row r="7" spans="1:51" ht="18.75" customHeight="1" x14ac:dyDescent="0.15">
      <c r="A7" s="279"/>
      <c r="B7" s="285"/>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7"/>
      <c r="AN7" s="287"/>
      <c r="AO7" s="288"/>
      <c r="AP7" s="289"/>
      <c r="AQ7" s="290"/>
      <c r="AR7" s="279"/>
    </row>
    <row r="8" spans="1:51" ht="18.75" customHeight="1" x14ac:dyDescent="0.15">
      <c r="A8" s="279"/>
      <c r="B8" s="285"/>
      <c r="C8" s="286"/>
      <c r="D8" s="286"/>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2"/>
      <c r="AN8" s="292"/>
      <c r="AO8" s="289"/>
      <c r="AP8" s="289"/>
      <c r="AQ8" s="290"/>
      <c r="AR8" s="279"/>
    </row>
    <row r="9" spans="1:51" ht="18.75" customHeight="1" x14ac:dyDescent="0.15">
      <c r="A9" s="279"/>
      <c r="B9" s="285"/>
      <c r="C9" s="286"/>
      <c r="D9" s="293"/>
      <c r="E9" s="286"/>
      <c r="F9" s="286"/>
      <c r="G9" s="286"/>
      <c r="H9" s="286"/>
      <c r="I9" s="286"/>
      <c r="J9" s="294"/>
      <c r="K9" s="295"/>
      <c r="L9" s="295"/>
      <c r="M9" s="295"/>
      <c r="N9" s="295"/>
      <c r="O9" s="286"/>
      <c r="P9" s="286"/>
      <c r="Q9" s="286"/>
      <c r="R9" s="286"/>
      <c r="S9" s="286"/>
      <c r="T9" s="286"/>
      <c r="U9" s="295"/>
      <c r="V9" s="295"/>
      <c r="W9" s="286"/>
      <c r="X9" s="286"/>
      <c r="Y9" s="286"/>
      <c r="Z9" s="295"/>
      <c r="AA9" s="295"/>
      <c r="AB9" s="286"/>
      <c r="AC9" s="295"/>
      <c r="AD9" s="295"/>
      <c r="AE9" s="294"/>
      <c r="AF9" s="982" t="s">
        <v>454</v>
      </c>
      <c r="AG9" s="983"/>
      <c r="AH9" s="983"/>
      <c r="AI9" s="983"/>
      <c r="AJ9" s="983"/>
      <c r="AK9" s="983"/>
      <c r="AL9" s="984"/>
      <c r="AM9" s="286"/>
      <c r="AN9" s="293"/>
      <c r="AO9" s="286"/>
      <c r="AP9" s="286"/>
      <c r="AQ9" s="290"/>
      <c r="AR9" s="279"/>
    </row>
    <row r="10" spans="1:51" ht="18.75" customHeight="1" x14ac:dyDescent="0.15">
      <c r="A10" s="279"/>
      <c r="B10" s="285"/>
      <c r="C10" s="286"/>
      <c r="D10" s="293"/>
      <c r="E10" s="286"/>
      <c r="F10" s="286"/>
      <c r="G10" s="286"/>
      <c r="H10" s="286"/>
      <c r="I10" s="286"/>
      <c r="J10" s="293"/>
      <c r="K10" s="286"/>
      <c r="L10" s="286"/>
      <c r="M10" s="286"/>
      <c r="N10" s="286"/>
      <c r="O10" s="286"/>
      <c r="P10" s="286"/>
      <c r="Q10" s="286"/>
      <c r="R10" s="286"/>
      <c r="S10" s="286"/>
      <c r="T10" s="286"/>
      <c r="U10" s="286"/>
      <c r="V10" s="286"/>
      <c r="W10" s="286"/>
      <c r="X10" s="286"/>
      <c r="Y10" s="286"/>
      <c r="Z10" s="286"/>
      <c r="AA10" s="286"/>
      <c r="AB10" s="286"/>
      <c r="AC10" s="286"/>
      <c r="AD10" s="286"/>
      <c r="AE10" s="293"/>
      <c r="AF10" s="985"/>
      <c r="AG10" s="986"/>
      <c r="AH10" s="986"/>
      <c r="AI10" s="986"/>
      <c r="AJ10" s="986"/>
      <c r="AK10" s="986"/>
      <c r="AL10" s="987"/>
      <c r="AM10" s="286"/>
      <c r="AN10" s="293"/>
      <c r="AO10" s="286"/>
      <c r="AP10" s="286"/>
      <c r="AQ10" s="290"/>
      <c r="AR10" s="279"/>
      <c r="AW10" s="296"/>
    </row>
    <row r="11" spans="1:51" ht="18.75" customHeight="1" x14ac:dyDescent="0.15">
      <c r="A11" s="279"/>
      <c r="B11" s="285"/>
      <c r="C11" s="286"/>
      <c r="D11" s="293"/>
      <c r="E11" s="286"/>
      <c r="F11" s="286"/>
      <c r="G11" s="286"/>
      <c r="H11" s="286"/>
      <c r="I11" s="286"/>
      <c r="J11" s="293"/>
      <c r="K11" s="286"/>
      <c r="L11" s="286"/>
      <c r="M11" s="286"/>
      <c r="N11" s="286"/>
      <c r="O11" s="286"/>
      <c r="P11" s="286"/>
      <c r="Q11" s="286"/>
      <c r="R11" s="286"/>
      <c r="S11" s="286"/>
      <c r="T11" s="297"/>
      <c r="U11" s="297"/>
      <c r="V11" s="297"/>
      <c r="W11" s="297"/>
      <c r="X11" s="297"/>
      <c r="Y11" s="297"/>
      <c r="Z11" s="297"/>
      <c r="AA11" s="297"/>
      <c r="AB11" s="297"/>
      <c r="AC11" s="297"/>
      <c r="AD11" s="286"/>
      <c r="AE11" s="286"/>
      <c r="AF11" s="286"/>
      <c r="AG11" s="286"/>
      <c r="AH11" s="286"/>
      <c r="AI11" s="286"/>
      <c r="AJ11" s="286"/>
      <c r="AK11" s="286"/>
      <c r="AL11" s="286"/>
      <c r="AM11" s="286"/>
      <c r="AN11" s="286"/>
      <c r="AO11" s="298"/>
      <c r="AP11" s="286"/>
      <c r="AQ11" s="290"/>
      <c r="AR11" s="279"/>
    </row>
    <row r="12" spans="1:51" ht="18.75" customHeight="1" x14ac:dyDescent="0.15">
      <c r="A12" s="279"/>
      <c r="B12" s="285"/>
      <c r="C12" s="286"/>
      <c r="D12" s="293"/>
      <c r="E12" s="286"/>
      <c r="F12" s="286"/>
      <c r="G12" s="286"/>
      <c r="H12" s="286"/>
      <c r="I12" s="286"/>
      <c r="J12" s="293"/>
      <c r="K12" s="286"/>
      <c r="L12" s="286"/>
      <c r="M12" s="286"/>
      <c r="N12" s="286"/>
      <c r="O12" s="286"/>
      <c r="P12" s="286"/>
      <c r="Q12" s="982" t="s">
        <v>455</v>
      </c>
      <c r="R12" s="983"/>
      <c r="S12" s="983"/>
      <c r="T12" s="983"/>
      <c r="U12" s="984"/>
      <c r="V12" s="982" t="s">
        <v>455</v>
      </c>
      <c r="W12" s="983"/>
      <c r="X12" s="983"/>
      <c r="Y12" s="983"/>
      <c r="Z12" s="984"/>
      <c r="AD12" s="297"/>
      <c r="AE12" s="297"/>
      <c r="AF12" s="297"/>
      <c r="AG12" s="286"/>
      <c r="AH12" s="286"/>
      <c r="AI12" s="286"/>
      <c r="AJ12" s="286"/>
      <c r="AK12" s="286"/>
      <c r="AL12" s="286"/>
      <c r="AM12" s="286"/>
      <c r="AN12" s="286"/>
      <c r="AO12" s="286"/>
      <c r="AP12" s="286"/>
      <c r="AQ12" s="290"/>
      <c r="AR12" s="279"/>
      <c r="AY12" s="296"/>
    </row>
    <row r="13" spans="1:51" ht="18.75" customHeight="1" x14ac:dyDescent="0.15">
      <c r="A13" s="279"/>
      <c r="B13" s="285"/>
      <c r="C13" s="299"/>
      <c r="D13" s="300"/>
      <c r="E13" s="286"/>
      <c r="F13" s="286"/>
      <c r="G13" s="286"/>
      <c r="H13" s="286"/>
      <c r="I13" s="286"/>
      <c r="J13" s="293"/>
      <c r="K13" s="286"/>
      <c r="L13" s="286"/>
      <c r="M13" s="286"/>
      <c r="N13" s="286"/>
      <c r="O13" s="286"/>
      <c r="P13" s="286"/>
      <c r="Q13" s="985"/>
      <c r="R13" s="986"/>
      <c r="S13" s="986"/>
      <c r="T13" s="986"/>
      <c r="U13" s="987"/>
      <c r="V13" s="985"/>
      <c r="W13" s="986"/>
      <c r="X13" s="986"/>
      <c r="Y13" s="986"/>
      <c r="Z13" s="987"/>
      <c r="AD13" s="297"/>
      <c r="AE13" s="297"/>
      <c r="AF13" s="297"/>
      <c r="AG13" s="286"/>
      <c r="AH13" s="286"/>
      <c r="AI13" s="286"/>
      <c r="AJ13" s="286"/>
      <c r="AK13" s="286"/>
      <c r="AL13" s="286"/>
      <c r="AM13" s="286"/>
      <c r="AN13" s="286"/>
      <c r="AO13" s="286"/>
      <c r="AP13" s="286"/>
      <c r="AQ13" s="290"/>
      <c r="AR13" s="279"/>
    </row>
    <row r="14" spans="1:51" ht="18.75" customHeight="1" x14ac:dyDescent="0.15">
      <c r="A14" s="279"/>
      <c r="B14" s="285"/>
      <c r="C14" s="299"/>
      <c r="D14" s="300"/>
      <c r="E14" s="286"/>
      <c r="F14" s="286"/>
      <c r="G14" s="286"/>
      <c r="H14" s="286"/>
      <c r="I14" s="286"/>
      <c r="J14" s="293"/>
      <c r="K14" s="286"/>
      <c r="L14" s="286"/>
      <c r="M14" s="286"/>
      <c r="N14" s="286"/>
      <c r="O14" s="286"/>
      <c r="P14" s="286"/>
      <c r="Q14" s="982" t="s">
        <v>455</v>
      </c>
      <c r="R14" s="983"/>
      <c r="S14" s="983"/>
      <c r="T14" s="983"/>
      <c r="U14" s="984"/>
      <c r="V14" s="982" t="s">
        <v>455</v>
      </c>
      <c r="W14" s="983"/>
      <c r="X14" s="983"/>
      <c r="Y14" s="983"/>
      <c r="Z14" s="984"/>
      <c r="AD14" s="297"/>
      <c r="AE14" s="297"/>
      <c r="AF14" s="297"/>
      <c r="AG14" s="286"/>
      <c r="AH14" s="286"/>
      <c r="AI14" s="286"/>
      <c r="AJ14" s="286"/>
      <c r="AK14" s="286"/>
      <c r="AL14" s="286"/>
      <c r="AM14" s="286"/>
      <c r="AN14" s="293"/>
      <c r="AO14" s="298"/>
      <c r="AP14" s="299"/>
      <c r="AQ14" s="290"/>
      <c r="AR14" s="279"/>
    </row>
    <row r="15" spans="1:51" ht="18.75" customHeight="1" x14ac:dyDescent="0.15">
      <c r="A15" s="279"/>
      <c r="B15" s="285"/>
      <c r="C15" s="299"/>
      <c r="D15" s="300"/>
      <c r="E15" s="286"/>
      <c r="F15" s="971" t="s">
        <v>455</v>
      </c>
      <c r="G15" s="972"/>
      <c r="H15" s="972"/>
      <c r="I15" s="973"/>
      <c r="J15" s="293"/>
      <c r="K15" s="286"/>
      <c r="L15" s="301"/>
      <c r="M15" s="301"/>
      <c r="N15" s="301"/>
      <c r="O15" s="301"/>
      <c r="P15" s="301"/>
      <c r="Q15" s="985"/>
      <c r="R15" s="986"/>
      <c r="S15" s="986"/>
      <c r="T15" s="986"/>
      <c r="U15" s="987"/>
      <c r="V15" s="985"/>
      <c r="W15" s="986"/>
      <c r="X15" s="986"/>
      <c r="Y15" s="986"/>
      <c r="Z15" s="987"/>
      <c r="AD15" s="297"/>
      <c r="AE15" s="297"/>
      <c r="AF15" s="297"/>
      <c r="AG15" s="301"/>
      <c r="AH15" s="286"/>
      <c r="AI15" s="286"/>
      <c r="AJ15" s="286"/>
      <c r="AK15" s="286"/>
      <c r="AL15" s="286"/>
      <c r="AM15" s="286"/>
      <c r="AN15" s="293"/>
      <c r="AO15" s="298"/>
      <c r="AP15" s="299"/>
      <c r="AQ15" s="290"/>
      <c r="AR15" s="279"/>
    </row>
    <row r="16" spans="1:51" ht="18.75" customHeight="1" x14ac:dyDescent="0.15">
      <c r="A16" s="279"/>
      <c r="B16" s="285"/>
      <c r="C16" s="286"/>
      <c r="D16" s="293"/>
      <c r="E16" s="286"/>
      <c r="F16" s="971"/>
      <c r="G16" s="972"/>
      <c r="H16" s="972"/>
      <c r="I16" s="973"/>
      <c r="J16" s="293"/>
      <c r="K16" s="286"/>
      <c r="L16" s="301"/>
      <c r="M16" s="301"/>
      <c r="N16" s="301"/>
      <c r="O16" s="301"/>
      <c r="P16" s="301"/>
      <c r="Q16" s="301"/>
      <c r="R16" s="301"/>
      <c r="S16" s="301"/>
      <c r="T16" s="297"/>
      <c r="U16" s="297"/>
      <c r="V16" s="297"/>
      <c r="W16" s="297"/>
      <c r="X16" s="297"/>
      <c r="Y16" s="297"/>
      <c r="Z16" s="297"/>
      <c r="AA16" s="297"/>
      <c r="AB16" s="297"/>
      <c r="AC16" s="297"/>
      <c r="AD16" s="297"/>
      <c r="AE16" s="297"/>
      <c r="AF16" s="297"/>
      <c r="AG16" s="301"/>
      <c r="AH16" s="286"/>
      <c r="AI16" s="286"/>
      <c r="AJ16" s="286"/>
      <c r="AK16" s="286"/>
      <c r="AL16" s="286"/>
      <c r="AM16" s="286"/>
      <c r="AN16" s="293"/>
      <c r="AO16" s="302"/>
      <c r="AP16" s="299"/>
      <c r="AQ16" s="290"/>
      <c r="AR16" s="279"/>
    </row>
    <row r="17" spans="1:56" ht="18.75" customHeight="1" x14ac:dyDescent="0.15">
      <c r="A17" s="279"/>
      <c r="B17" s="285"/>
      <c r="C17" s="286"/>
      <c r="D17" s="293"/>
      <c r="E17" s="286"/>
      <c r="F17" s="971" t="s">
        <v>455</v>
      </c>
      <c r="G17" s="972"/>
      <c r="H17" s="972"/>
      <c r="I17" s="973"/>
      <c r="J17" s="293"/>
      <c r="K17" s="298"/>
      <c r="L17" s="301"/>
      <c r="M17" s="301"/>
      <c r="N17" s="301"/>
      <c r="O17" s="301"/>
      <c r="P17" s="301"/>
      <c r="Q17" s="301"/>
      <c r="R17" s="301"/>
      <c r="S17" s="301"/>
      <c r="T17" s="301"/>
      <c r="U17" s="301"/>
      <c r="V17" s="301"/>
      <c r="W17" s="301"/>
      <c r="X17" s="301"/>
      <c r="Y17" s="297"/>
      <c r="Z17" s="297"/>
      <c r="AA17" s="297"/>
      <c r="AB17" s="297"/>
      <c r="AC17" s="297"/>
      <c r="AD17" s="297"/>
      <c r="AE17" s="297"/>
      <c r="AF17" s="297"/>
      <c r="AG17" s="301"/>
      <c r="AH17" s="286"/>
      <c r="AI17" s="286"/>
      <c r="AJ17" s="286"/>
      <c r="AK17" s="286"/>
      <c r="AL17" s="286"/>
      <c r="AM17" s="286"/>
      <c r="AN17" s="293"/>
      <c r="AO17" s="302"/>
      <c r="AP17" s="303"/>
      <c r="AQ17" s="290"/>
      <c r="AR17" s="279"/>
      <c r="BD17" s="296"/>
    </row>
    <row r="18" spans="1:56" ht="18.75" customHeight="1" x14ac:dyDescent="0.15">
      <c r="A18" s="279"/>
      <c r="B18" s="285"/>
      <c r="C18" s="286"/>
      <c r="D18" s="293"/>
      <c r="E18" s="286"/>
      <c r="F18" s="971"/>
      <c r="G18" s="972"/>
      <c r="H18" s="972"/>
      <c r="I18" s="973"/>
      <c r="J18" s="293"/>
      <c r="K18" s="304"/>
      <c r="L18" s="305"/>
      <c r="M18" s="305"/>
      <c r="N18" s="305"/>
      <c r="O18" s="305"/>
      <c r="P18" s="305"/>
      <c r="Q18" s="305"/>
      <c r="R18" s="305"/>
      <c r="S18" s="305"/>
      <c r="T18" s="305"/>
      <c r="U18" s="305"/>
      <c r="V18" s="305"/>
      <c r="W18" s="301"/>
      <c r="X18" s="301"/>
      <c r="Y18" s="297"/>
      <c r="Z18" s="297"/>
      <c r="AA18" s="297"/>
      <c r="AB18" s="297"/>
      <c r="AC18" s="297"/>
      <c r="AD18" s="297"/>
      <c r="AE18" s="297"/>
      <c r="AF18" s="297"/>
      <c r="AG18" s="301"/>
      <c r="AH18" s="286"/>
      <c r="AI18" s="286"/>
      <c r="AJ18" s="286"/>
      <c r="AK18" s="286"/>
      <c r="AL18" s="286"/>
      <c r="AM18" s="286"/>
      <c r="AN18" s="293"/>
      <c r="AO18" s="302"/>
      <c r="AP18" s="303"/>
      <c r="AQ18" s="290"/>
      <c r="AR18" s="279"/>
    </row>
    <row r="19" spans="1:56" ht="18.75" customHeight="1" x14ac:dyDescent="0.15">
      <c r="A19" s="279"/>
      <c r="B19" s="285"/>
      <c r="C19" s="286"/>
      <c r="D19" s="293"/>
      <c r="E19" s="286"/>
      <c r="F19" s="286"/>
      <c r="G19" s="286"/>
      <c r="H19" s="286"/>
      <c r="I19" s="286"/>
      <c r="J19" s="293"/>
      <c r="K19" s="286"/>
      <c r="L19" s="301"/>
      <c r="M19" s="301"/>
      <c r="N19" s="306"/>
      <c r="O19" s="301"/>
      <c r="P19" s="301"/>
      <c r="Q19" s="301"/>
      <c r="R19" s="301"/>
      <c r="S19" s="301"/>
      <c r="T19" s="301"/>
      <c r="U19" s="301"/>
      <c r="V19" s="307"/>
      <c r="W19" s="301"/>
      <c r="X19" s="301"/>
      <c r="Y19" s="297"/>
      <c r="Z19" s="297"/>
      <c r="AA19" s="297"/>
      <c r="AB19" s="297"/>
      <c r="AC19" s="297"/>
      <c r="AD19" s="297"/>
      <c r="AE19" s="297"/>
      <c r="AF19" s="297"/>
      <c r="AG19" s="301"/>
      <c r="AH19" s="286"/>
      <c r="AI19" s="286"/>
      <c r="AJ19" s="286"/>
      <c r="AK19" s="286"/>
      <c r="AL19" s="286"/>
      <c r="AM19" s="286"/>
      <c r="AN19" s="293"/>
      <c r="AO19" s="303"/>
      <c r="AP19" s="303"/>
      <c r="AQ19" s="290"/>
      <c r="AR19" s="279"/>
    </row>
    <row r="20" spans="1:56" ht="18.75" customHeight="1" x14ac:dyDescent="0.15">
      <c r="A20" s="279"/>
      <c r="B20" s="285"/>
      <c r="C20" s="286"/>
      <c r="D20" s="293"/>
      <c r="E20" s="286"/>
      <c r="F20" s="286"/>
      <c r="G20" s="286"/>
      <c r="H20" s="286"/>
      <c r="I20" s="286"/>
      <c r="J20" s="293"/>
      <c r="K20" s="286"/>
      <c r="L20" s="301"/>
      <c r="M20" s="301"/>
      <c r="N20" s="306"/>
      <c r="O20" s="301"/>
      <c r="P20" s="301"/>
      <c r="Q20" s="301"/>
      <c r="R20" s="301"/>
      <c r="S20" s="301"/>
      <c r="T20" s="301"/>
      <c r="U20" s="301"/>
      <c r="V20" s="306"/>
      <c r="W20" s="301"/>
      <c r="X20" s="301"/>
      <c r="Y20" s="297"/>
      <c r="Z20" s="297"/>
      <c r="AA20" s="297"/>
      <c r="AB20" s="297"/>
      <c r="AC20" s="297"/>
      <c r="AD20" s="297"/>
      <c r="AE20" s="297"/>
      <c r="AF20" s="297"/>
      <c r="AG20" s="301"/>
      <c r="AH20" s="286"/>
      <c r="AI20" s="286"/>
      <c r="AJ20" s="286"/>
      <c r="AK20" s="286"/>
      <c r="AL20" s="286"/>
      <c r="AM20" s="286"/>
      <c r="AN20" s="293"/>
      <c r="AO20" s="303"/>
      <c r="AP20" s="303"/>
      <c r="AQ20" s="290"/>
      <c r="AR20" s="279"/>
    </row>
    <row r="21" spans="1:56" ht="18.75" customHeight="1" x14ac:dyDescent="0.15">
      <c r="A21" s="279"/>
      <c r="B21" s="285"/>
      <c r="C21" s="286"/>
      <c r="D21" s="293"/>
      <c r="E21" s="286"/>
      <c r="F21" s="286"/>
      <c r="G21" s="286"/>
      <c r="H21" s="286"/>
      <c r="I21" s="286"/>
      <c r="J21" s="293"/>
      <c r="K21" s="286"/>
      <c r="L21" s="301"/>
      <c r="M21" s="301"/>
      <c r="N21" s="306"/>
      <c r="O21" s="301"/>
      <c r="P21" s="301"/>
      <c r="Q21" s="301"/>
      <c r="R21" s="301"/>
      <c r="S21" s="301"/>
      <c r="T21" s="301"/>
      <c r="U21" s="301"/>
      <c r="V21" s="306"/>
      <c r="W21" s="301"/>
      <c r="X21" s="301"/>
      <c r="Y21" s="301"/>
      <c r="Z21" s="301"/>
      <c r="AA21" s="301"/>
      <c r="AB21" s="301"/>
      <c r="AC21" s="301"/>
      <c r="AD21" s="301"/>
      <c r="AE21" s="301"/>
      <c r="AF21" s="306"/>
      <c r="AG21" s="974" t="s">
        <v>456</v>
      </c>
      <c r="AH21" s="975"/>
      <c r="AI21" s="975"/>
      <c r="AJ21" s="975"/>
      <c r="AK21" s="976"/>
      <c r="AL21" s="286"/>
      <c r="AM21" s="286"/>
      <c r="AN21" s="293"/>
      <c r="AO21" s="303"/>
      <c r="AP21" s="303"/>
      <c r="AQ21" s="290"/>
      <c r="AR21" s="279"/>
    </row>
    <row r="22" spans="1:56" ht="18.75" customHeight="1" x14ac:dyDescent="0.15">
      <c r="A22" s="279"/>
      <c r="B22" s="285"/>
      <c r="C22" s="286"/>
      <c r="D22" s="293"/>
      <c r="E22" s="286"/>
      <c r="F22" s="286"/>
      <c r="G22" s="286"/>
      <c r="H22" s="286"/>
      <c r="I22" s="286"/>
      <c r="J22" s="293"/>
      <c r="K22" s="286"/>
      <c r="L22" s="301"/>
      <c r="M22" s="301"/>
      <c r="N22" s="306"/>
      <c r="O22" s="301"/>
      <c r="P22" s="301"/>
      <c r="Q22" s="308"/>
      <c r="R22" s="309"/>
      <c r="S22" s="309"/>
      <c r="T22" s="309"/>
      <c r="U22" s="301"/>
      <c r="V22" s="306"/>
      <c r="W22" s="301"/>
      <c r="X22" s="301"/>
      <c r="Y22" s="301"/>
      <c r="Z22" s="301"/>
      <c r="AA22" s="301"/>
      <c r="AB22" s="301"/>
      <c r="AC22" s="301"/>
      <c r="AD22" s="301"/>
      <c r="AE22" s="301"/>
      <c r="AF22" s="306"/>
      <c r="AG22" s="977"/>
      <c r="AH22" s="978"/>
      <c r="AI22" s="978"/>
      <c r="AJ22" s="978"/>
      <c r="AK22" s="979"/>
      <c r="AL22" s="286"/>
      <c r="AM22" s="286"/>
      <c r="AN22" s="293"/>
      <c r="AO22" s="286"/>
      <c r="AP22" s="286"/>
      <c r="AQ22" s="290"/>
      <c r="AR22" s="279"/>
    </row>
    <row r="23" spans="1:56" ht="18.75" customHeight="1" x14ac:dyDescent="0.15">
      <c r="A23" s="279"/>
      <c r="B23" s="285"/>
      <c r="C23" s="286"/>
      <c r="D23" s="293"/>
      <c r="E23" s="310"/>
      <c r="F23" s="292"/>
      <c r="G23" s="292"/>
      <c r="H23" s="292"/>
      <c r="I23" s="292"/>
      <c r="J23" s="311"/>
      <c r="K23" s="291"/>
      <c r="L23" s="305"/>
      <c r="M23" s="305"/>
      <c r="N23" s="312"/>
      <c r="O23" s="305"/>
      <c r="P23" s="312"/>
      <c r="Q23" s="977" t="s">
        <v>457</v>
      </c>
      <c r="R23" s="978"/>
      <c r="S23" s="978"/>
      <c r="T23" s="979"/>
      <c r="U23" s="305"/>
      <c r="V23" s="312"/>
      <c r="W23" s="305"/>
      <c r="X23" s="305"/>
      <c r="Y23" s="305"/>
      <c r="Z23" s="305"/>
      <c r="AA23" s="305"/>
      <c r="AB23" s="305"/>
      <c r="AC23" s="305"/>
      <c r="AD23" s="305"/>
      <c r="AE23" s="305"/>
      <c r="AF23" s="305"/>
      <c r="AG23" s="305"/>
      <c r="AH23" s="291"/>
      <c r="AI23" s="291"/>
      <c r="AJ23" s="291"/>
      <c r="AK23" s="291"/>
      <c r="AL23" s="291"/>
      <c r="AM23" s="291"/>
      <c r="AN23" s="313"/>
      <c r="AO23" s="286"/>
      <c r="AP23" s="286"/>
      <c r="AQ23" s="290"/>
      <c r="AR23" s="279"/>
    </row>
    <row r="24" spans="1:56" ht="18.75" customHeight="1" x14ac:dyDescent="0.15">
      <c r="A24" s="279"/>
      <c r="B24" s="285"/>
      <c r="C24" s="314"/>
      <c r="D24" s="286"/>
      <c r="E24" s="286"/>
      <c r="F24" s="286"/>
      <c r="G24" s="286"/>
      <c r="H24" s="286"/>
      <c r="I24" s="286"/>
      <c r="J24" s="286"/>
      <c r="K24" s="286"/>
      <c r="L24" s="286"/>
      <c r="M24" s="286"/>
      <c r="N24" s="295"/>
      <c r="O24" s="286"/>
      <c r="P24" s="286"/>
      <c r="Q24" s="286"/>
      <c r="R24" s="286"/>
      <c r="S24" s="286"/>
      <c r="T24" s="286"/>
      <c r="U24" s="286"/>
      <c r="V24" s="286"/>
      <c r="W24" s="286"/>
      <c r="X24" s="286"/>
      <c r="Y24" s="286"/>
      <c r="Z24" s="286"/>
      <c r="AA24" s="286"/>
      <c r="AB24" s="286"/>
      <c r="AC24" s="286"/>
      <c r="AD24" s="286"/>
      <c r="AE24" s="286"/>
      <c r="AF24" s="286"/>
      <c r="AG24" s="286"/>
      <c r="AH24" s="295"/>
      <c r="AI24" s="286"/>
      <c r="AJ24" s="286"/>
      <c r="AK24" s="286"/>
      <c r="AL24" s="286"/>
      <c r="AM24" s="286"/>
      <c r="AN24" s="286"/>
      <c r="AO24" s="286"/>
      <c r="AP24" s="286"/>
      <c r="AQ24" s="290"/>
      <c r="AR24" s="279"/>
    </row>
    <row r="25" spans="1:56" ht="18.75" customHeight="1" x14ac:dyDescent="0.15">
      <c r="A25" s="279"/>
      <c r="B25" s="285"/>
      <c r="C25" s="314"/>
      <c r="D25" s="286"/>
      <c r="E25" s="286"/>
      <c r="F25" s="286"/>
      <c r="G25" s="286"/>
      <c r="H25" s="286"/>
      <c r="I25" s="286"/>
      <c r="J25" s="286"/>
      <c r="K25" s="286"/>
      <c r="L25" s="286"/>
      <c r="M25" s="286"/>
      <c r="N25" s="286"/>
      <c r="O25" s="287"/>
      <c r="P25" s="287"/>
      <c r="Q25" s="287"/>
      <c r="R25" s="287"/>
      <c r="S25" s="287"/>
      <c r="T25" s="287"/>
      <c r="U25" s="287"/>
      <c r="V25" s="287"/>
      <c r="W25" s="287"/>
      <c r="X25" s="287"/>
      <c r="Y25" s="287"/>
      <c r="Z25" s="286"/>
      <c r="AA25" s="286"/>
      <c r="AB25" s="286"/>
      <c r="AC25" s="286"/>
      <c r="AD25" s="286"/>
      <c r="AE25" s="286"/>
      <c r="AF25" s="286"/>
      <c r="AG25" s="286"/>
      <c r="AH25" s="286"/>
      <c r="AI25" s="286"/>
      <c r="AJ25" s="286"/>
      <c r="AK25" s="286"/>
      <c r="AL25" s="286"/>
      <c r="AM25" s="286"/>
      <c r="AN25" s="286"/>
      <c r="AO25" s="286"/>
      <c r="AP25" s="286"/>
      <c r="AQ25" s="290"/>
      <c r="AR25" s="279"/>
    </row>
    <row r="26" spans="1:56" ht="18.75" customHeight="1" thickBot="1" x14ac:dyDescent="0.2">
      <c r="A26" s="279"/>
      <c r="B26" s="315"/>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316"/>
      <c r="AR26" s="279"/>
    </row>
    <row r="27" spans="1:56" s="278" customFormat="1" ht="22.5" customHeight="1" x14ac:dyDescent="0.15">
      <c r="B27" s="317" t="s">
        <v>450</v>
      </c>
      <c r="C27" s="278" t="s">
        <v>451</v>
      </c>
    </row>
    <row r="28" spans="1:56" s="278" customFormat="1" ht="22.5" customHeight="1" x14ac:dyDescent="0.15">
      <c r="B28" s="278">
        <v>2</v>
      </c>
      <c r="C28" s="278" t="s">
        <v>458</v>
      </c>
    </row>
    <row r="29" spans="1:56" s="278" customFormat="1" ht="22.5" customHeight="1" x14ac:dyDescent="0.15">
      <c r="B29" s="278">
        <v>3</v>
      </c>
      <c r="C29" s="278" t="s">
        <v>453</v>
      </c>
    </row>
  </sheetData>
  <mergeCells count="11">
    <mergeCell ref="F17:I18"/>
    <mergeCell ref="AG21:AK22"/>
    <mergeCell ref="Q23:T23"/>
    <mergeCell ref="B4:D4"/>
    <mergeCell ref="E4:AA4"/>
    <mergeCell ref="AF9:AL10"/>
    <mergeCell ref="Q12:U13"/>
    <mergeCell ref="V12:Z13"/>
    <mergeCell ref="Q14:U15"/>
    <mergeCell ref="V14:Z15"/>
    <mergeCell ref="F15:I16"/>
  </mergeCells>
  <phoneticPr fontId="9"/>
  <printOptions horizontalCentered="1" verticalCentered="1"/>
  <pageMargins left="0.19685039370078741" right="0.19685039370078741" top="0.55118110236220474" bottom="0.47244094488188981"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16"/>
  <sheetViews>
    <sheetView zoomScaleNormal="100" zoomScaleSheetLayoutView="80" workbookViewId="0">
      <selection activeCell="A9" sqref="A9:B9"/>
    </sheetView>
  </sheetViews>
  <sheetFormatPr defaultColWidth="6.625" defaultRowHeight="12" x14ac:dyDescent="0.15"/>
  <cols>
    <col min="1" max="1" width="23.125" style="319" customWidth="1"/>
    <col min="2" max="2" width="53.125" style="319" customWidth="1"/>
    <col min="3" max="3" width="2.25" style="319" customWidth="1"/>
    <col min="4" max="16384" width="6.625" style="319"/>
  </cols>
  <sheetData>
    <row r="1" spans="1:2" ht="16.899999999999999" customHeight="1" x14ac:dyDescent="0.15">
      <c r="A1" s="318" t="s">
        <v>459</v>
      </c>
    </row>
    <row r="2" spans="1:2" ht="32.450000000000003" customHeight="1" thickBot="1" x14ac:dyDescent="0.2">
      <c r="A2" s="994" t="s">
        <v>538</v>
      </c>
      <c r="B2" s="994"/>
    </row>
    <row r="3" spans="1:2" s="322" customFormat="1" ht="24.95" customHeight="1" x14ac:dyDescent="0.15">
      <c r="A3" s="320" t="s">
        <v>460</v>
      </c>
      <c r="B3" s="321"/>
    </row>
    <row r="4" spans="1:2" s="322" customFormat="1" ht="24.95" customHeight="1" thickBot="1" x14ac:dyDescent="0.2">
      <c r="A4" s="323" t="s">
        <v>461</v>
      </c>
      <c r="B4" s="324"/>
    </row>
    <row r="5" spans="1:2" s="322" customFormat="1" ht="20.100000000000001" customHeight="1" thickBot="1" x14ac:dyDescent="0.2">
      <c r="A5" s="325"/>
      <c r="B5" s="326"/>
    </row>
    <row r="6" spans="1:2" s="322" customFormat="1" ht="33.75" customHeight="1" x14ac:dyDescent="0.15">
      <c r="A6" s="995" t="s">
        <v>462</v>
      </c>
      <c r="B6" s="996"/>
    </row>
    <row r="7" spans="1:2" s="322" customFormat="1" ht="24.95" customHeight="1" x14ac:dyDescent="0.15">
      <c r="A7" s="997" t="s">
        <v>463</v>
      </c>
      <c r="B7" s="998"/>
    </row>
    <row r="8" spans="1:2" s="322" customFormat="1" ht="99.95" customHeight="1" x14ac:dyDescent="0.15">
      <c r="A8" s="999"/>
      <c r="B8" s="1000"/>
    </row>
    <row r="9" spans="1:2" s="322" customFormat="1" ht="24.95" customHeight="1" x14ac:dyDescent="0.15">
      <c r="A9" s="988" t="s">
        <v>464</v>
      </c>
      <c r="B9" s="989"/>
    </row>
    <row r="10" spans="1:2" s="322" customFormat="1" ht="99.95" customHeight="1" x14ac:dyDescent="0.15">
      <c r="A10" s="990"/>
      <c r="B10" s="991"/>
    </row>
    <row r="11" spans="1:2" s="322" customFormat="1" ht="24.95" customHeight="1" x14ac:dyDescent="0.15">
      <c r="A11" s="988" t="s">
        <v>465</v>
      </c>
      <c r="B11" s="989"/>
    </row>
    <row r="12" spans="1:2" s="322" customFormat="1" ht="99.95" customHeight="1" x14ac:dyDescent="0.15">
      <c r="A12" s="990"/>
      <c r="B12" s="991"/>
    </row>
    <row r="13" spans="1:2" s="322" customFormat="1" ht="24.95" customHeight="1" x14ac:dyDescent="0.15">
      <c r="A13" s="988"/>
      <c r="B13" s="989"/>
    </row>
    <row r="14" spans="1:2" s="322" customFormat="1" ht="99.95" customHeight="1" thickBot="1" x14ac:dyDescent="0.2">
      <c r="A14" s="992"/>
      <c r="B14" s="993"/>
    </row>
    <row r="15" spans="1:2" s="322" customFormat="1" ht="13.5" x14ac:dyDescent="0.15">
      <c r="A15" s="327"/>
      <c r="B15" s="327"/>
    </row>
    <row r="16" spans="1:2" ht="16.899999999999999" customHeight="1" x14ac:dyDescent="0.15">
      <c r="A16" s="318" t="s">
        <v>466</v>
      </c>
    </row>
  </sheetData>
  <mergeCells count="10">
    <mergeCell ref="A11:B11"/>
    <mergeCell ref="A12:B12"/>
    <mergeCell ref="A13:B13"/>
    <mergeCell ref="A14:B14"/>
    <mergeCell ref="A2:B2"/>
    <mergeCell ref="A6:B6"/>
    <mergeCell ref="A7:B7"/>
    <mergeCell ref="A8:B8"/>
    <mergeCell ref="A9:B9"/>
    <mergeCell ref="A10:B10"/>
  </mergeCells>
  <phoneticPr fontId="9"/>
  <printOptions horizontalCentere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55"/>
  <sheetViews>
    <sheetView view="pageBreakPreview" zoomScale="80" zoomScaleNormal="100" zoomScaleSheetLayoutView="80" workbookViewId="0">
      <selection activeCell="A9" sqref="A9:B9"/>
    </sheetView>
  </sheetViews>
  <sheetFormatPr defaultColWidth="3.125" defaultRowHeight="17.100000000000001" customHeight="1" x14ac:dyDescent="0.15"/>
  <cols>
    <col min="1" max="32" width="3" style="329" customWidth="1"/>
    <col min="33" max="16384" width="3.125" style="329"/>
  </cols>
  <sheetData>
    <row r="1" spans="1:32" ht="17.100000000000001" customHeight="1" x14ac:dyDescent="0.15">
      <c r="A1" s="328"/>
      <c r="B1" s="328" t="s">
        <v>467</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row>
    <row r="2" spans="1:32" ht="17.100000000000001" customHeight="1" x14ac:dyDescent="0.15">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row>
    <row r="3" spans="1:32" ht="17.100000000000001" customHeight="1" x14ac:dyDescent="0.15">
      <c r="A3" s="328"/>
      <c r="B3" s="1015" t="s">
        <v>468</v>
      </c>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328"/>
    </row>
    <row r="4" spans="1:32" ht="17.100000000000001" customHeight="1" thickBot="1" x14ac:dyDescent="0.2">
      <c r="A4" s="328"/>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328"/>
    </row>
    <row r="5" spans="1:32" ht="17.100000000000001" customHeight="1" x14ac:dyDescent="0.15">
      <c r="A5" s="328"/>
      <c r="B5" s="1009" t="s">
        <v>469</v>
      </c>
      <c r="C5" s="1010"/>
      <c r="D5" s="1010"/>
      <c r="E5" s="1010"/>
      <c r="F5" s="1010"/>
      <c r="G5" s="1010"/>
      <c r="H5" s="1010"/>
      <c r="I5" s="1010"/>
      <c r="J5" s="1011"/>
      <c r="K5" s="1001"/>
      <c r="L5" s="1001"/>
      <c r="M5" s="1001"/>
      <c r="N5" s="1001"/>
      <c r="O5" s="1001"/>
      <c r="P5" s="1001"/>
      <c r="Q5" s="1001"/>
      <c r="R5" s="1001"/>
      <c r="S5" s="1001"/>
      <c r="T5" s="1001"/>
      <c r="U5" s="1001"/>
      <c r="V5" s="1001"/>
      <c r="W5" s="1001"/>
      <c r="X5" s="1001"/>
      <c r="Y5" s="1001"/>
      <c r="Z5" s="1001"/>
      <c r="AA5" s="1001"/>
      <c r="AB5" s="1001"/>
      <c r="AC5" s="1001"/>
      <c r="AD5" s="1001"/>
      <c r="AE5" s="1020"/>
      <c r="AF5" s="328"/>
    </row>
    <row r="6" spans="1:32" ht="17.100000000000001" customHeight="1" x14ac:dyDescent="0.15">
      <c r="A6" s="328"/>
      <c r="B6" s="1017"/>
      <c r="C6" s="1018"/>
      <c r="D6" s="1018"/>
      <c r="E6" s="1018"/>
      <c r="F6" s="1018"/>
      <c r="G6" s="1018"/>
      <c r="H6" s="1018"/>
      <c r="I6" s="1018"/>
      <c r="J6" s="1019"/>
      <c r="K6" s="1021"/>
      <c r="L6" s="1021"/>
      <c r="M6" s="1021"/>
      <c r="N6" s="1021"/>
      <c r="O6" s="1021"/>
      <c r="P6" s="1021"/>
      <c r="Q6" s="1021"/>
      <c r="R6" s="1021"/>
      <c r="S6" s="1021"/>
      <c r="T6" s="1021"/>
      <c r="U6" s="1021"/>
      <c r="V6" s="1021"/>
      <c r="W6" s="1021"/>
      <c r="X6" s="1021"/>
      <c r="Y6" s="1021"/>
      <c r="Z6" s="1021"/>
      <c r="AA6" s="1021"/>
      <c r="AB6" s="1021"/>
      <c r="AC6" s="1021"/>
      <c r="AD6" s="1021"/>
      <c r="AE6" s="1022"/>
      <c r="AF6" s="328"/>
    </row>
    <row r="7" spans="1:32" ht="17.100000000000001" customHeight="1" x14ac:dyDescent="0.15">
      <c r="A7" s="328"/>
      <c r="B7" s="1023" t="s">
        <v>470</v>
      </c>
      <c r="C7" s="1024"/>
      <c r="D7" s="1024"/>
      <c r="E7" s="1024"/>
      <c r="F7" s="1024"/>
      <c r="G7" s="1024"/>
      <c r="H7" s="1024"/>
      <c r="I7" s="1024"/>
      <c r="J7" s="1025"/>
      <c r="K7" s="1029"/>
      <c r="L7" s="1030"/>
      <c r="M7" s="1030"/>
      <c r="N7" s="1030"/>
      <c r="O7" s="1030"/>
      <c r="P7" s="1030"/>
      <c r="Q7" s="1030"/>
      <c r="R7" s="1030"/>
      <c r="S7" s="1030"/>
      <c r="T7" s="1030"/>
      <c r="U7" s="1030"/>
      <c r="V7" s="1030"/>
      <c r="W7" s="1030"/>
      <c r="X7" s="1030"/>
      <c r="Y7" s="1030"/>
      <c r="Z7" s="1030"/>
      <c r="AA7" s="1030"/>
      <c r="AB7" s="1030"/>
      <c r="AC7" s="1030"/>
      <c r="AD7" s="1030"/>
      <c r="AE7" s="1031"/>
      <c r="AF7" s="328"/>
    </row>
    <row r="8" spans="1:32" ht="17.100000000000001" customHeight="1" thickBot="1" x14ac:dyDescent="0.2">
      <c r="A8" s="328"/>
      <c r="B8" s="1026"/>
      <c r="C8" s="1027"/>
      <c r="D8" s="1027"/>
      <c r="E8" s="1027"/>
      <c r="F8" s="1027"/>
      <c r="G8" s="1027"/>
      <c r="H8" s="1027"/>
      <c r="I8" s="1027"/>
      <c r="J8" s="1028"/>
      <c r="K8" s="1032"/>
      <c r="L8" s="1032"/>
      <c r="M8" s="1032"/>
      <c r="N8" s="1032"/>
      <c r="O8" s="1032"/>
      <c r="P8" s="1032"/>
      <c r="Q8" s="1032"/>
      <c r="R8" s="1032"/>
      <c r="S8" s="1032"/>
      <c r="T8" s="1032"/>
      <c r="U8" s="1032"/>
      <c r="V8" s="1032"/>
      <c r="W8" s="1032"/>
      <c r="X8" s="1032"/>
      <c r="Y8" s="1032"/>
      <c r="Z8" s="1032"/>
      <c r="AA8" s="1032"/>
      <c r="AB8" s="1032"/>
      <c r="AC8" s="1032"/>
      <c r="AD8" s="1032"/>
      <c r="AE8" s="1033"/>
      <c r="AF8" s="328"/>
    </row>
    <row r="9" spans="1:32" ht="17.100000000000001" customHeight="1" thickBot="1" x14ac:dyDescent="0.2">
      <c r="A9" s="328"/>
      <c r="B9" s="328"/>
      <c r="C9" s="328"/>
      <c r="D9" s="328"/>
      <c r="E9" s="328"/>
      <c r="F9" s="328"/>
      <c r="G9" s="328"/>
      <c r="H9" s="330"/>
      <c r="I9" s="328"/>
      <c r="J9" s="328"/>
      <c r="K9" s="328"/>
      <c r="L9" s="328"/>
      <c r="M9" s="328"/>
      <c r="N9" s="328"/>
      <c r="O9" s="328"/>
      <c r="P9" s="328"/>
      <c r="Q9" s="328"/>
      <c r="R9" s="328"/>
      <c r="S9" s="328"/>
      <c r="T9" s="328"/>
      <c r="U9" s="328"/>
      <c r="V9" s="328"/>
      <c r="W9" s="328"/>
      <c r="X9" s="328"/>
      <c r="Y9" s="328"/>
      <c r="Z9" s="328"/>
      <c r="AA9" s="328"/>
      <c r="AB9" s="328"/>
      <c r="AC9" s="328"/>
      <c r="AD9" s="328"/>
      <c r="AE9" s="328"/>
      <c r="AF9" s="328"/>
    </row>
    <row r="10" spans="1:32" ht="17.100000000000001" customHeight="1" x14ac:dyDescent="0.15">
      <c r="A10" s="328"/>
      <c r="B10" s="1009" t="s">
        <v>471</v>
      </c>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1"/>
      <c r="AF10" s="328"/>
    </row>
    <row r="11" spans="1:32" ht="17.100000000000001" customHeight="1" thickBot="1" x14ac:dyDescent="0.2">
      <c r="A11" s="328"/>
      <c r="B11" s="1012"/>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4"/>
      <c r="AF11" s="328"/>
    </row>
    <row r="12" spans="1:32" ht="17.100000000000001" customHeight="1" x14ac:dyDescent="0.15">
      <c r="A12" s="328"/>
      <c r="B12" s="1002" t="s">
        <v>472</v>
      </c>
      <c r="C12" s="1003"/>
      <c r="D12" s="1003"/>
      <c r="E12" s="1003"/>
      <c r="F12" s="1003"/>
      <c r="G12" s="1003"/>
      <c r="H12" s="1003"/>
      <c r="I12" s="1003"/>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4"/>
      <c r="AF12" s="328"/>
    </row>
    <row r="13" spans="1:32" ht="17.100000000000001" customHeight="1" x14ac:dyDescent="0.15">
      <c r="A13" s="328"/>
      <c r="B13" s="331"/>
      <c r="C13" s="332" t="s">
        <v>473</v>
      </c>
      <c r="D13" s="333" t="s">
        <v>474</v>
      </c>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5"/>
      <c r="AF13" s="328"/>
    </row>
    <row r="14" spans="1:32" ht="17.100000000000001" customHeight="1" x14ac:dyDescent="0.15">
      <c r="A14" s="328"/>
      <c r="B14" s="331"/>
      <c r="C14" s="332" t="s">
        <v>475</v>
      </c>
      <c r="D14" s="333" t="s">
        <v>476</v>
      </c>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5"/>
      <c r="AF14" s="328"/>
    </row>
    <row r="15" spans="1:32" ht="17.100000000000001" customHeight="1" x14ac:dyDescent="0.15">
      <c r="A15" s="336"/>
      <c r="B15" s="331"/>
      <c r="C15" s="332" t="s">
        <v>477</v>
      </c>
      <c r="D15" s="333" t="s">
        <v>478</v>
      </c>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5"/>
      <c r="AF15" s="328"/>
    </row>
    <row r="16" spans="1:32" ht="17.100000000000001" customHeight="1" x14ac:dyDescent="0.15">
      <c r="A16" s="336"/>
      <c r="B16" s="331"/>
      <c r="C16" s="332" t="s">
        <v>479</v>
      </c>
      <c r="D16" s="333" t="s">
        <v>480</v>
      </c>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5"/>
      <c r="AF16" s="328"/>
    </row>
    <row r="17" spans="1:33" ht="17.100000000000001" customHeight="1" x14ac:dyDescent="0.15">
      <c r="A17" s="328"/>
      <c r="B17" s="331"/>
      <c r="C17" s="332" t="s">
        <v>481</v>
      </c>
      <c r="D17" s="333" t="s">
        <v>482</v>
      </c>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5"/>
      <c r="AF17" s="328"/>
      <c r="AG17" s="337"/>
    </row>
    <row r="18" spans="1:33" ht="17.100000000000001" customHeight="1" x14ac:dyDescent="0.15">
      <c r="A18" s="328"/>
      <c r="B18" s="331"/>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5"/>
      <c r="AF18" s="328"/>
      <c r="AG18" s="337"/>
    </row>
    <row r="19" spans="1:33" ht="17.100000000000001" customHeight="1" x14ac:dyDescent="0.15">
      <c r="A19" s="328"/>
      <c r="B19" s="338" t="s">
        <v>483</v>
      </c>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5"/>
      <c r="AF19" s="328"/>
    </row>
    <row r="20" spans="1:33" ht="17.100000000000001" customHeight="1" x14ac:dyDescent="0.15">
      <c r="A20" s="328"/>
      <c r="B20" s="331"/>
      <c r="C20" s="1005" t="s">
        <v>484</v>
      </c>
      <c r="D20" s="1005"/>
      <c r="E20" s="1005"/>
      <c r="F20" s="1005"/>
      <c r="G20" s="1005"/>
      <c r="H20" s="1005"/>
      <c r="I20" s="1005"/>
      <c r="J20" s="1005"/>
      <c r="K20" s="1005"/>
      <c r="L20" s="1005"/>
      <c r="M20" s="1005"/>
      <c r="N20" s="1005"/>
      <c r="O20" s="1005"/>
      <c r="P20" s="1005"/>
      <c r="Q20" s="1005"/>
      <c r="R20" s="1005"/>
      <c r="S20" s="1005"/>
      <c r="T20" s="1005"/>
      <c r="U20" s="1005"/>
      <c r="V20" s="1005"/>
      <c r="W20" s="1005"/>
      <c r="X20" s="1005"/>
      <c r="Y20" s="1005"/>
      <c r="Z20" s="1005"/>
      <c r="AA20" s="1005"/>
      <c r="AB20" s="1005"/>
      <c r="AC20" s="1005"/>
      <c r="AD20" s="1005"/>
      <c r="AE20" s="335"/>
      <c r="AF20" s="328"/>
    </row>
    <row r="21" spans="1:33" ht="17.100000000000001" customHeight="1" x14ac:dyDescent="0.15">
      <c r="A21" s="328"/>
      <c r="B21" s="331"/>
      <c r="C21" s="1005"/>
      <c r="D21" s="1005"/>
      <c r="E21" s="1005"/>
      <c r="F21" s="1005"/>
      <c r="G21" s="1005"/>
      <c r="H21" s="1005"/>
      <c r="I21" s="1005"/>
      <c r="J21" s="1005"/>
      <c r="K21" s="1005"/>
      <c r="L21" s="1005"/>
      <c r="M21" s="1005"/>
      <c r="N21" s="1005"/>
      <c r="O21" s="1005"/>
      <c r="P21" s="1005"/>
      <c r="Q21" s="1005"/>
      <c r="R21" s="1005"/>
      <c r="S21" s="1005"/>
      <c r="T21" s="1005"/>
      <c r="U21" s="1005"/>
      <c r="V21" s="1005"/>
      <c r="W21" s="1005"/>
      <c r="X21" s="1005"/>
      <c r="Y21" s="1005"/>
      <c r="Z21" s="1005"/>
      <c r="AA21" s="1005"/>
      <c r="AB21" s="1005"/>
      <c r="AC21" s="1005"/>
      <c r="AD21" s="1005"/>
      <c r="AE21" s="339"/>
      <c r="AF21" s="328"/>
    </row>
    <row r="22" spans="1:33" ht="17.100000000000001" customHeight="1" x14ac:dyDescent="0.15">
      <c r="A22" s="328"/>
      <c r="B22" s="331"/>
      <c r="C22" s="332" t="s">
        <v>485</v>
      </c>
      <c r="D22" s="333" t="s">
        <v>486</v>
      </c>
      <c r="AE22" s="339"/>
      <c r="AF22" s="328"/>
    </row>
    <row r="23" spans="1:33" ht="17.100000000000001" customHeight="1" x14ac:dyDescent="0.15">
      <c r="A23" s="328"/>
      <c r="B23" s="331"/>
      <c r="C23" s="334"/>
      <c r="D23" s="1005" t="s">
        <v>487</v>
      </c>
      <c r="E23" s="1005"/>
      <c r="F23" s="1005"/>
      <c r="G23" s="1005"/>
      <c r="H23" s="1005"/>
      <c r="I23" s="1005"/>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335"/>
      <c r="AF23" s="328"/>
    </row>
    <row r="24" spans="1:33" ht="17.100000000000001" customHeight="1" x14ac:dyDescent="0.15">
      <c r="A24" s="336"/>
      <c r="C24" s="340"/>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341"/>
      <c r="AF24" s="328"/>
    </row>
    <row r="25" spans="1:33" ht="17.100000000000001" customHeight="1" x14ac:dyDescent="0.15">
      <c r="A25" s="328"/>
      <c r="B25" s="342"/>
      <c r="C25" s="332" t="s">
        <v>475</v>
      </c>
      <c r="D25" s="343" t="s">
        <v>488</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1"/>
      <c r="AF25" s="328"/>
    </row>
    <row r="26" spans="1:33" ht="17.100000000000001" customHeight="1" x14ac:dyDescent="0.15">
      <c r="A26" s="328"/>
      <c r="B26" s="342"/>
      <c r="C26" s="345"/>
      <c r="D26" s="1005" t="s">
        <v>489</v>
      </c>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341"/>
      <c r="AF26" s="328"/>
    </row>
    <row r="27" spans="1:33" ht="17.100000000000001" customHeight="1" x14ac:dyDescent="0.15">
      <c r="A27" s="328"/>
      <c r="B27" s="342"/>
      <c r="C27" s="345"/>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341"/>
      <c r="AF27" s="328"/>
    </row>
    <row r="28" spans="1:33" ht="17.100000000000001" customHeight="1" x14ac:dyDescent="0.15">
      <c r="A28" s="328"/>
      <c r="B28" s="342"/>
      <c r="C28" s="332" t="s">
        <v>490</v>
      </c>
      <c r="D28" s="346" t="s">
        <v>491</v>
      </c>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1"/>
      <c r="AF28" s="328"/>
    </row>
    <row r="29" spans="1:33" ht="17.100000000000001" customHeight="1" x14ac:dyDescent="0.15">
      <c r="A29" s="328"/>
      <c r="B29" s="342"/>
      <c r="C29" s="345"/>
      <c r="D29" s="1006" t="s">
        <v>492</v>
      </c>
      <c r="E29" s="1006"/>
      <c r="F29" s="1006"/>
      <c r="G29" s="1006"/>
      <c r="H29" s="1006"/>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341"/>
      <c r="AF29" s="328"/>
    </row>
    <row r="30" spans="1:33" ht="17.100000000000001" customHeight="1" x14ac:dyDescent="0.15">
      <c r="A30" s="328"/>
      <c r="B30" s="342"/>
      <c r="C30" s="345"/>
      <c r="D30" s="1005" t="s">
        <v>493</v>
      </c>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341"/>
      <c r="AF30" s="328"/>
    </row>
    <row r="31" spans="1:33" ht="17.100000000000001" customHeight="1" x14ac:dyDescent="0.15">
      <c r="A31" s="328"/>
      <c r="B31" s="342"/>
      <c r="C31" s="345"/>
      <c r="D31" s="1005"/>
      <c r="E31" s="1005"/>
      <c r="F31" s="1005"/>
      <c r="G31" s="1005"/>
      <c r="H31" s="1005"/>
      <c r="I31" s="1005"/>
      <c r="J31" s="1005"/>
      <c r="K31" s="1005"/>
      <c r="L31" s="1005"/>
      <c r="M31" s="1005"/>
      <c r="N31" s="1005"/>
      <c r="O31" s="1005"/>
      <c r="P31" s="1005"/>
      <c r="Q31" s="1005"/>
      <c r="R31" s="1005"/>
      <c r="S31" s="1005"/>
      <c r="T31" s="1005"/>
      <c r="U31" s="1005"/>
      <c r="V31" s="1005"/>
      <c r="W31" s="1005"/>
      <c r="X31" s="1005"/>
      <c r="Y31" s="1005"/>
      <c r="Z31" s="1005"/>
      <c r="AA31" s="1005"/>
      <c r="AB31" s="1005"/>
      <c r="AC31" s="1005"/>
      <c r="AD31" s="1005"/>
      <c r="AE31" s="341"/>
      <c r="AF31" s="328"/>
    </row>
    <row r="32" spans="1:33" ht="17.100000000000001" customHeight="1" x14ac:dyDescent="0.15">
      <c r="A32" s="336"/>
      <c r="B32" s="342"/>
      <c r="C32" s="332" t="s">
        <v>494</v>
      </c>
      <c r="D32" s="346" t="s">
        <v>495</v>
      </c>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1"/>
      <c r="AF32" s="328"/>
    </row>
    <row r="33" spans="1:32" ht="17.100000000000001" customHeight="1" x14ac:dyDescent="0.15">
      <c r="A33" s="336"/>
      <c r="B33" s="342"/>
      <c r="C33" s="345"/>
      <c r="D33" s="1007" t="s">
        <v>496</v>
      </c>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341"/>
      <c r="AF33" s="328"/>
    </row>
    <row r="34" spans="1:32" ht="17.100000000000001" customHeight="1" x14ac:dyDescent="0.15">
      <c r="A34" s="336"/>
      <c r="B34" s="342"/>
      <c r="C34" s="345"/>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341"/>
      <c r="AF34" s="328"/>
    </row>
    <row r="35" spans="1:32" ht="17.100000000000001" customHeight="1" x14ac:dyDescent="0.15">
      <c r="A35" s="336"/>
      <c r="B35" s="342"/>
      <c r="C35" s="332" t="s">
        <v>497</v>
      </c>
      <c r="D35" s="346" t="s">
        <v>498</v>
      </c>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1"/>
      <c r="AF35" s="328"/>
    </row>
    <row r="36" spans="1:32" ht="17.100000000000001" customHeight="1" x14ac:dyDescent="0.15">
      <c r="A36" s="336"/>
      <c r="B36" s="342"/>
      <c r="C36" s="345"/>
      <c r="D36" s="1005" t="s">
        <v>499</v>
      </c>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341"/>
      <c r="AF36" s="328"/>
    </row>
    <row r="37" spans="1:32" ht="17.100000000000001" customHeight="1" x14ac:dyDescent="0.15">
      <c r="A37" s="336"/>
      <c r="B37" s="345"/>
      <c r="C37" s="345"/>
      <c r="D37" s="1005"/>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c r="AD37" s="1005"/>
      <c r="AE37" s="341"/>
      <c r="AF37" s="328"/>
    </row>
    <row r="38" spans="1:32" ht="17.100000000000001" customHeight="1" x14ac:dyDescent="0.15">
      <c r="A38" s="336"/>
      <c r="B38" s="345"/>
      <c r="C38" s="332" t="s">
        <v>500</v>
      </c>
      <c r="D38" s="347" t="s">
        <v>501</v>
      </c>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1"/>
      <c r="AF38" s="328"/>
    </row>
    <row r="39" spans="1:32" ht="17.100000000000001" customHeight="1" x14ac:dyDescent="0.15">
      <c r="A39" s="336"/>
      <c r="C39" s="345"/>
      <c r="D39" s="1005" t="s">
        <v>502</v>
      </c>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341"/>
      <c r="AF39" s="328"/>
    </row>
    <row r="40" spans="1:32" ht="17.100000000000001" customHeight="1" x14ac:dyDescent="0.15">
      <c r="A40" s="336"/>
      <c r="C40" s="34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341"/>
      <c r="AF40" s="328"/>
    </row>
    <row r="41" spans="1:32" ht="17.100000000000001" customHeight="1" x14ac:dyDescent="0.15">
      <c r="A41" s="336"/>
      <c r="C41" s="345"/>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1"/>
      <c r="AF41" s="328"/>
    </row>
    <row r="42" spans="1:32" ht="17.100000000000001" customHeight="1" x14ac:dyDescent="0.15">
      <c r="A42" s="336"/>
      <c r="B42" s="338" t="s">
        <v>503</v>
      </c>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9"/>
      <c r="AF42" s="328"/>
    </row>
    <row r="43" spans="1:32" ht="17.100000000000001" customHeight="1" x14ac:dyDescent="0.15">
      <c r="A43" s="336"/>
      <c r="B43" s="338"/>
      <c r="C43" s="350" t="s">
        <v>504</v>
      </c>
      <c r="D43" s="1008" t="s">
        <v>505</v>
      </c>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351"/>
      <c r="AF43" s="328"/>
    </row>
    <row r="44" spans="1:32" ht="17.100000000000001" customHeight="1" x14ac:dyDescent="0.15">
      <c r="A44" s="336"/>
      <c r="B44" s="338"/>
      <c r="C44" s="352"/>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08"/>
      <c r="AA44" s="1008"/>
      <c r="AB44" s="1008"/>
      <c r="AC44" s="1008"/>
      <c r="AD44" s="1008"/>
      <c r="AE44" s="351"/>
      <c r="AF44" s="328"/>
    </row>
    <row r="45" spans="1:32" ht="17.100000000000001" customHeight="1" x14ac:dyDescent="0.15">
      <c r="A45" s="336"/>
      <c r="B45" s="338"/>
      <c r="C45" s="350" t="s">
        <v>506</v>
      </c>
      <c r="D45" s="1008" t="s">
        <v>507</v>
      </c>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8"/>
      <c r="AA45" s="1008"/>
      <c r="AB45" s="1008"/>
      <c r="AC45" s="1008"/>
      <c r="AD45" s="1008"/>
      <c r="AE45" s="351"/>
      <c r="AF45" s="328"/>
    </row>
    <row r="46" spans="1:32" ht="17.100000000000001" customHeight="1" x14ac:dyDescent="0.15">
      <c r="A46" s="336"/>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9"/>
      <c r="AF46" s="328"/>
    </row>
    <row r="47" spans="1:32" ht="17.100000000000001" customHeight="1" x14ac:dyDescent="0.15">
      <c r="A47" s="336"/>
      <c r="B47" s="353"/>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9"/>
      <c r="AF47" s="328"/>
    </row>
    <row r="48" spans="1:32" ht="17.100000000000001" customHeight="1" x14ac:dyDescent="0.15">
      <c r="A48" s="336"/>
      <c r="B48" s="338"/>
      <c r="C48" s="354"/>
      <c r="D48" s="355"/>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9"/>
      <c r="AF48" s="328"/>
    </row>
    <row r="49" spans="1:32" ht="17.100000000000001" customHeight="1" x14ac:dyDescent="0.15">
      <c r="A49" s="328"/>
      <c r="B49" s="338"/>
      <c r="C49" s="352"/>
      <c r="D49" s="356"/>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9"/>
      <c r="AF49" s="328"/>
    </row>
    <row r="50" spans="1:32" ht="17.100000000000001" customHeight="1" x14ac:dyDescent="0.15">
      <c r="A50" s="328"/>
      <c r="B50" s="338"/>
      <c r="C50" s="350"/>
      <c r="D50" s="357"/>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9"/>
      <c r="AF50" s="328"/>
    </row>
    <row r="51" spans="1:32" ht="17.100000000000001" customHeight="1" x14ac:dyDescent="0.15">
      <c r="A51" s="328"/>
      <c r="B51" s="338"/>
      <c r="C51" s="352"/>
      <c r="D51" s="357"/>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9"/>
      <c r="AF51" s="328"/>
    </row>
    <row r="52" spans="1:32" ht="17.100000000000001" customHeight="1" thickBot="1" x14ac:dyDescent="0.2">
      <c r="A52" s="328"/>
      <c r="B52" s="358"/>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60"/>
      <c r="AF52" s="328"/>
    </row>
    <row r="53" spans="1:32" ht="17.100000000000001" customHeight="1" x14ac:dyDescent="0.15">
      <c r="A53" s="328"/>
      <c r="B53" s="1001" t="s">
        <v>508</v>
      </c>
      <c r="C53" s="1001"/>
      <c r="D53" s="361" t="s">
        <v>509</v>
      </c>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row>
    <row r="54" spans="1:32" ht="17.100000000000001" customHeight="1" x14ac:dyDescent="0.15">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row>
    <row r="55" spans="1:32" ht="17.100000000000001" customHeight="1" x14ac:dyDescent="0.15">
      <c r="A55" s="328"/>
      <c r="AF55" s="328"/>
    </row>
  </sheetData>
  <mergeCells count="18">
    <mergeCell ref="B10:AE11"/>
    <mergeCell ref="B3:AE4"/>
    <mergeCell ref="B5:J6"/>
    <mergeCell ref="K5:AE6"/>
    <mergeCell ref="B7:J8"/>
    <mergeCell ref="K7:AE8"/>
    <mergeCell ref="B53:C53"/>
    <mergeCell ref="B12:AE12"/>
    <mergeCell ref="C20:AD21"/>
    <mergeCell ref="D23:AD24"/>
    <mergeCell ref="D26:AD27"/>
    <mergeCell ref="D29:AD29"/>
    <mergeCell ref="D30:AD31"/>
    <mergeCell ref="D33:AD34"/>
    <mergeCell ref="D36:AD37"/>
    <mergeCell ref="D39:AD40"/>
    <mergeCell ref="D43:AD44"/>
    <mergeCell ref="D45:AD45"/>
  </mergeCells>
  <phoneticPr fontId="9"/>
  <dataValidations count="1">
    <dataValidation type="list" allowBlank="1" showInputMessage="1" showErrorMessage="1" sqref="K7:AE8">
      <formula1>"自立援助訪問型サービス,健康向上通所型サービス"</formula1>
    </dataValidation>
  </dataValidations>
  <printOptions horizontalCentered="1" verticalCentered="1"/>
  <pageMargins left="0.39370078740157483" right="0.39370078740157483" top="0.19685039370078741" bottom="0.19685039370078741"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L109"/>
  <sheetViews>
    <sheetView zoomScale="130" zoomScaleNormal="130" zoomScaleSheetLayoutView="130" workbookViewId="0">
      <selection activeCell="E11" sqref="E11:L11"/>
    </sheetView>
  </sheetViews>
  <sheetFormatPr defaultColWidth="6.625" defaultRowHeight="12.75" x14ac:dyDescent="0.15"/>
  <cols>
    <col min="1" max="1" width="4.75" style="362" customWidth="1"/>
    <col min="2" max="3" width="11.125" style="362" customWidth="1"/>
    <col min="4" max="5" width="9.625" style="362" customWidth="1"/>
    <col min="6" max="6" width="13.375" style="362" customWidth="1"/>
    <col min="7" max="12" width="4" style="362" customWidth="1"/>
    <col min="13" max="16384" width="6.625" style="362"/>
  </cols>
  <sheetData>
    <row r="1" spans="1:12" x14ac:dyDescent="0.15">
      <c r="A1" s="1044" t="s">
        <v>510</v>
      </c>
      <c r="B1" s="1044"/>
      <c r="C1" s="1044"/>
      <c r="D1" s="1044"/>
      <c r="E1" s="1044"/>
      <c r="F1" s="1044"/>
      <c r="G1" s="1044"/>
      <c r="H1" s="1044"/>
      <c r="I1" s="1044"/>
      <c r="J1" s="1044"/>
      <c r="K1" s="1044"/>
      <c r="L1" s="1044"/>
    </row>
    <row r="3" spans="1:12" ht="16.899999999999999" customHeight="1" x14ac:dyDescent="0.15">
      <c r="A3" s="994" t="s">
        <v>539</v>
      </c>
      <c r="B3" s="994"/>
      <c r="C3" s="994"/>
      <c r="D3" s="994"/>
      <c r="E3" s="994"/>
      <c r="F3" s="994"/>
      <c r="G3" s="994"/>
      <c r="H3" s="994"/>
      <c r="I3" s="994"/>
      <c r="J3" s="994"/>
      <c r="K3" s="994"/>
      <c r="L3" s="994"/>
    </row>
    <row r="4" spans="1:12" ht="16.899999999999999" customHeight="1" x14ac:dyDescent="0.15">
      <c r="A4" s="363"/>
      <c r="B4" s="363"/>
      <c r="C4" s="363"/>
      <c r="D4" s="363"/>
      <c r="E4" s="363"/>
      <c r="F4" s="363"/>
      <c r="G4" s="363"/>
      <c r="H4" s="363"/>
      <c r="I4" s="363"/>
      <c r="J4" s="363"/>
      <c r="K4" s="363"/>
      <c r="L4" s="363"/>
    </row>
    <row r="5" spans="1:12" ht="24" customHeight="1" x14ac:dyDescent="0.15">
      <c r="A5" s="364"/>
      <c r="B5" s="364"/>
      <c r="C5" s="364"/>
      <c r="D5" s="364"/>
      <c r="E5" s="364"/>
      <c r="F5" s="1045"/>
      <c r="G5" s="1045"/>
      <c r="H5" s="365" t="s">
        <v>203</v>
      </c>
      <c r="I5" s="365"/>
      <c r="J5" s="365" t="s">
        <v>205</v>
      </c>
      <c r="K5" s="365"/>
      <c r="L5" s="365" t="s">
        <v>217</v>
      </c>
    </row>
    <row r="6" spans="1:12" ht="16.899999999999999" customHeight="1" x14ac:dyDescent="0.15">
      <c r="A6" s="1045"/>
      <c r="B6" s="1045"/>
      <c r="C6" s="364" t="s">
        <v>511</v>
      </c>
      <c r="D6" s="364"/>
      <c r="E6" s="364"/>
      <c r="F6" s="364"/>
      <c r="G6" s="364"/>
      <c r="H6" s="364"/>
      <c r="I6" s="364"/>
      <c r="J6" s="364"/>
      <c r="K6" s="364"/>
      <c r="L6" s="364"/>
    </row>
    <row r="7" spans="1:12" ht="16.899999999999999" customHeight="1" x14ac:dyDescent="0.15">
      <c r="A7" s="366"/>
      <c r="B7" s="366"/>
      <c r="C7" s="366"/>
      <c r="D7" s="366"/>
      <c r="E7" s="366"/>
      <c r="F7" s="366"/>
      <c r="G7" s="366"/>
      <c r="H7" s="366"/>
      <c r="I7" s="366"/>
      <c r="J7" s="366"/>
      <c r="K7" s="366"/>
      <c r="L7" s="366"/>
    </row>
    <row r="8" spans="1:12" s="368" customFormat="1" ht="21" customHeight="1" x14ac:dyDescent="0.15">
      <c r="A8" s="1046" t="s">
        <v>512</v>
      </c>
      <c r="B8" s="1046"/>
      <c r="C8" s="1046"/>
      <c r="D8" s="367" t="s">
        <v>513</v>
      </c>
      <c r="E8" s="1047"/>
      <c r="F8" s="1047"/>
      <c r="G8" s="1047"/>
      <c r="H8" s="1047"/>
      <c r="I8" s="1047"/>
      <c r="J8" s="1047"/>
      <c r="K8" s="1047"/>
      <c r="L8" s="1047"/>
    </row>
    <row r="9" spans="1:12" ht="21" customHeight="1" x14ac:dyDescent="0.15">
      <c r="A9" s="369"/>
      <c r="B9" s="369"/>
      <c r="C9" s="369"/>
      <c r="D9" s="370"/>
      <c r="E9" s="1048"/>
      <c r="F9" s="1048"/>
      <c r="G9" s="1048"/>
      <c r="H9" s="1048"/>
      <c r="I9" s="1048"/>
      <c r="J9" s="1048"/>
      <c r="K9" s="1048"/>
      <c r="L9" s="1048"/>
    </row>
    <row r="10" spans="1:12" ht="21" customHeight="1" x14ac:dyDescent="0.15">
      <c r="A10" s="369"/>
      <c r="B10" s="369"/>
      <c r="C10" s="369"/>
      <c r="D10" s="1049" t="s">
        <v>514</v>
      </c>
      <c r="E10" s="1049"/>
      <c r="F10" s="371"/>
      <c r="G10" s="371"/>
      <c r="H10" s="371"/>
      <c r="I10" s="371"/>
      <c r="J10" s="371"/>
      <c r="K10" s="371"/>
      <c r="L10" s="371"/>
    </row>
    <row r="11" spans="1:12" ht="34.5" customHeight="1" x14ac:dyDescent="0.15">
      <c r="D11" s="370"/>
      <c r="E11" s="1050"/>
      <c r="F11" s="1050"/>
      <c r="G11" s="1050"/>
      <c r="H11" s="1050"/>
      <c r="I11" s="1050"/>
      <c r="J11" s="1050"/>
      <c r="K11" s="1050"/>
      <c r="L11" s="1050"/>
    </row>
    <row r="12" spans="1:12" ht="27.75" customHeight="1" x14ac:dyDescent="0.15">
      <c r="A12" s="1051"/>
      <c r="B12" s="1051"/>
      <c r="C12" s="1051"/>
      <c r="D12" s="1051"/>
      <c r="E12" s="1051"/>
      <c r="F12" s="1051"/>
      <c r="G12" s="1051"/>
      <c r="H12" s="1051"/>
      <c r="I12" s="1051"/>
      <c r="J12" s="1051"/>
      <c r="K12" s="1051"/>
      <c r="L12" s="1051"/>
    </row>
    <row r="13" spans="1:12" ht="27.75" customHeight="1" x14ac:dyDescent="0.15">
      <c r="A13" s="372"/>
      <c r="B13" s="372"/>
      <c r="C13" s="372"/>
      <c r="D13" s="372"/>
      <c r="E13" s="372"/>
      <c r="F13" s="372"/>
      <c r="G13" s="372"/>
      <c r="H13" s="372"/>
      <c r="I13" s="372"/>
      <c r="J13" s="372"/>
      <c r="K13" s="372"/>
      <c r="L13" s="372"/>
    </row>
    <row r="14" spans="1:12" s="322" customFormat="1" ht="54.75" customHeight="1" x14ac:dyDescent="0.15">
      <c r="A14" s="1052" t="s">
        <v>515</v>
      </c>
      <c r="B14" s="1052"/>
      <c r="C14" s="1052"/>
      <c r="D14" s="1052"/>
      <c r="E14" s="1052"/>
      <c r="F14" s="1052"/>
      <c r="G14" s="1052"/>
      <c r="H14" s="1052"/>
      <c r="I14" s="1052"/>
      <c r="J14" s="1052"/>
      <c r="K14" s="1052"/>
      <c r="L14" s="1052"/>
    </row>
    <row r="15" spans="1:12" x14ac:dyDescent="0.15">
      <c r="A15" s="1053" t="s">
        <v>516</v>
      </c>
      <c r="B15" s="1053"/>
      <c r="C15" s="1053"/>
      <c r="D15" s="1053"/>
      <c r="E15" s="1053"/>
      <c r="F15" s="1053"/>
      <c r="G15" s="1053"/>
      <c r="H15" s="1053"/>
      <c r="I15" s="1053"/>
      <c r="J15" s="1053"/>
      <c r="K15" s="1053"/>
      <c r="L15" s="1053"/>
    </row>
    <row r="17" spans="1:12" ht="9" customHeight="1" x14ac:dyDescent="0.15">
      <c r="A17" s="1041"/>
      <c r="B17" s="1042"/>
      <c r="C17" s="1042"/>
      <c r="D17" s="1042"/>
      <c r="E17" s="1042"/>
      <c r="F17" s="1042"/>
      <c r="G17" s="1042"/>
      <c r="H17" s="1042"/>
      <c r="I17" s="1042"/>
      <c r="J17" s="1042"/>
      <c r="K17" s="1042"/>
      <c r="L17" s="1043"/>
    </row>
    <row r="18" spans="1:12" s="319" customFormat="1" ht="61.5" customHeight="1" x14ac:dyDescent="0.15">
      <c r="A18" s="1036" t="s">
        <v>517</v>
      </c>
      <c r="B18" s="1037"/>
      <c r="C18" s="1037"/>
      <c r="D18" s="1037"/>
      <c r="E18" s="1037"/>
      <c r="F18" s="1037"/>
      <c r="G18" s="1037"/>
      <c r="H18" s="1037"/>
      <c r="I18" s="1037"/>
      <c r="J18" s="1037"/>
      <c r="K18" s="1037"/>
      <c r="L18" s="1038"/>
    </row>
    <row r="19" spans="1:12" s="319" customFormat="1" ht="12" x14ac:dyDescent="0.15">
      <c r="A19" s="373" t="s">
        <v>518</v>
      </c>
      <c r="B19" s="1037" t="s">
        <v>519</v>
      </c>
      <c r="C19" s="1037"/>
      <c r="D19" s="1037"/>
      <c r="E19" s="1037"/>
      <c r="F19" s="1037"/>
      <c r="G19" s="1037"/>
      <c r="H19" s="1037"/>
      <c r="I19" s="1037"/>
      <c r="J19" s="1037"/>
      <c r="K19" s="1037"/>
      <c r="L19" s="1038"/>
    </row>
    <row r="20" spans="1:12" s="319" customFormat="1" ht="92.25" customHeight="1" x14ac:dyDescent="0.15">
      <c r="A20" s="373" t="s">
        <v>520</v>
      </c>
      <c r="B20" s="1039" t="s">
        <v>521</v>
      </c>
      <c r="C20" s="1039"/>
      <c r="D20" s="1039"/>
      <c r="E20" s="1039"/>
      <c r="F20" s="1039"/>
      <c r="G20" s="1039"/>
      <c r="H20" s="1039"/>
      <c r="I20" s="1039"/>
      <c r="J20" s="1039"/>
      <c r="K20" s="1039"/>
      <c r="L20" s="1040"/>
    </row>
    <row r="21" spans="1:12" s="319" customFormat="1" ht="42" customHeight="1" x14ac:dyDescent="0.15">
      <c r="A21" s="373" t="s">
        <v>522</v>
      </c>
      <c r="B21" s="1039" t="s">
        <v>523</v>
      </c>
      <c r="C21" s="1039"/>
      <c r="D21" s="1039"/>
      <c r="E21" s="1039"/>
      <c r="F21" s="1039"/>
      <c r="G21" s="1039"/>
      <c r="H21" s="1039"/>
      <c r="I21" s="1039"/>
      <c r="J21" s="1039"/>
      <c r="K21" s="1039"/>
      <c r="L21" s="1040"/>
    </row>
    <row r="22" spans="1:12" s="319" customFormat="1" ht="45" customHeight="1" x14ac:dyDescent="0.15">
      <c r="A22" s="373" t="s">
        <v>524</v>
      </c>
      <c r="B22" s="1039" t="s">
        <v>525</v>
      </c>
      <c r="C22" s="1039"/>
      <c r="D22" s="1039"/>
      <c r="E22" s="1039"/>
      <c r="F22" s="1039"/>
      <c r="G22" s="1039"/>
      <c r="H22" s="1039"/>
      <c r="I22" s="1039"/>
      <c r="J22" s="1039"/>
      <c r="K22" s="1039"/>
      <c r="L22" s="1040"/>
    </row>
    <row r="23" spans="1:12" s="319" customFormat="1" ht="34.5" customHeight="1" x14ac:dyDescent="0.15">
      <c r="A23" s="373" t="s">
        <v>526</v>
      </c>
      <c r="B23" s="1039" t="s">
        <v>527</v>
      </c>
      <c r="C23" s="1039"/>
      <c r="D23" s="1039"/>
      <c r="E23" s="1039"/>
      <c r="F23" s="1039"/>
      <c r="G23" s="1039"/>
      <c r="H23" s="1039"/>
      <c r="I23" s="1039"/>
      <c r="J23" s="1039"/>
      <c r="K23" s="1039"/>
      <c r="L23" s="1040"/>
    </row>
    <row r="24" spans="1:12" s="319" customFormat="1" ht="12" x14ac:dyDescent="0.15">
      <c r="A24" s="374"/>
      <c r="B24" s="1034"/>
      <c r="C24" s="1034"/>
      <c r="D24" s="1034"/>
      <c r="E24" s="1034"/>
      <c r="F24" s="1034"/>
      <c r="G24" s="1034"/>
      <c r="H24" s="1034"/>
      <c r="I24" s="1034"/>
      <c r="J24" s="1034"/>
      <c r="K24" s="1034"/>
      <c r="L24" s="1035"/>
    </row>
    <row r="25" spans="1:12" s="319" customFormat="1" ht="12" x14ac:dyDescent="0.15"/>
    <row r="26" spans="1:12" s="319" customFormat="1" ht="12" x14ac:dyDescent="0.15"/>
    <row r="27" spans="1:12" s="319" customFormat="1" ht="12" x14ac:dyDescent="0.15"/>
    <row r="28" spans="1:12" s="319" customFormat="1" ht="12" x14ac:dyDescent="0.15"/>
    <row r="29" spans="1:12" s="319" customFormat="1" ht="12" x14ac:dyDescent="0.15"/>
    <row r="30" spans="1:12" s="319" customFormat="1" ht="12" x14ac:dyDescent="0.15"/>
    <row r="31" spans="1:12" s="319" customFormat="1" ht="12" x14ac:dyDescent="0.15"/>
    <row r="32" spans="1:12" s="319" customFormat="1" ht="12" x14ac:dyDescent="0.15"/>
    <row r="33" s="319" customFormat="1" ht="12" x14ac:dyDescent="0.15"/>
    <row r="34" s="319" customFormat="1" ht="12" x14ac:dyDescent="0.15"/>
    <row r="35" s="319" customFormat="1" ht="12" x14ac:dyDescent="0.15"/>
    <row r="36" s="319" customFormat="1" ht="12" x14ac:dyDescent="0.15"/>
    <row r="37" s="319" customFormat="1" ht="12" x14ac:dyDescent="0.15"/>
    <row r="38" s="319" customFormat="1" ht="12" x14ac:dyDescent="0.15"/>
    <row r="39" s="319" customFormat="1" ht="12" x14ac:dyDescent="0.15"/>
    <row r="40" s="319" customFormat="1" ht="12" x14ac:dyDescent="0.15"/>
    <row r="41" s="319" customFormat="1" ht="12" x14ac:dyDescent="0.15"/>
    <row r="42" s="319" customFormat="1" ht="12" x14ac:dyDescent="0.15"/>
    <row r="43" s="319" customFormat="1" ht="12" x14ac:dyDescent="0.15"/>
    <row r="44" s="319" customFormat="1" ht="12" x14ac:dyDescent="0.15"/>
    <row r="45" s="319" customFormat="1" ht="12" x14ac:dyDescent="0.15"/>
    <row r="46" s="319" customFormat="1" ht="12" x14ac:dyDescent="0.15"/>
    <row r="47" s="319" customFormat="1" ht="12" x14ac:dyDescent="0.15"/>
    <row r="48" s="319" customFormat="1" ht="12" x14ac:dyDescent="0.15"/>
    <row r="49" s="319" customFormat="1" ht="12" x14ac:dyDescent="0.15"/>
    <row r="50" s="319" customFormat="1" ht="12" x14ac:dyDescent="0.15"/>
    <row r="51" s="319" customFormat="1" ht="12" x14ac:dyDescent="0.15"/>
    <row r="52" s="319" customFormat="1" ht="12" x14ac:dyDescent="0.15"/>
    <row r="53" s="319" customFormat="1" ht="12" x14ac:dyDescent="0.15"/>
    <row r="54" s="319" customFormat="1" ht="12" x14ac:dyDescent="0.15"/>
    <row r="55" s="319" customFormat="1" ht="12" x14ac:dyDescent="0.15"/>
    <row r="56" s="319" customFormat="1" ht="12" x14ac:dyDescent="0.15"/>
    <row r="57" s="319" customFormat="1" ht="12" x14ac:dyDescent="0.15"/>
    <row r="58" s="319" customFormat="1" ht="12" x14ac:dyDescent="0.15"/>
    <row r="59" s="319" customFormat="1" ht="12" x14ac:dyDescent="0.15"/>
    <row r="60" s="319" customFormat="1" ht="12" x14ac:dyDescent="0.15"/>
    <row r="61" s="319" customFormat="1" ht="12" x14ac:dyDescent="0.15"/>
    <row r="62" s="319" customFormat="1" ht="12" x14ac:dyDescent="0.15"/>
    <row r="63" s="319" customFormat="1" ht="12" x14ac:dyDescent="0.15"/>
    <row r="64" s="319" customFormat="1" ht="12" x14ac:dyDescent="0.15"/>
    <row r="65" s="319" customFormat="1" ht="12" x14ac:dyDescent="0.15"/>
    <row r="66" s="319" customFormat="1" ht="12" x14ac:dyDescent="0.15"/>
    <row r="67" s="319" customFormat="1" ht="12" x14ac:dyDescent="0.15"/>
    <row r="68" s="319" customFormat="1" ht="12" x14ac:dyDescent="0.15"/>
    <row r="69" s="319" customFormat="1" ht="12" x14ac:dyDescent="0.15"/>
    <row r="70" s="319" customFormat="1" ht="12" x14ac:dyDescent="0.15"/>
    <row r="71" s="319" customFormat="1" ht="12" x14ac:dyDescent="0.15"/>
    <row r="72" s="319" customFormat="1" ht="12" x14ac:dyDescent="0.15"/>
    <row r="73" s="319" customFormat="1" ht="12" x14ac:dyDescent="0.15"/>
    <row r="74" s="319" customFormat="1" ht="12" x14ac:dyDescent="0.15"/>
    <row r="75" s="319" customFormat="1" ht="12" x14ac:dyDescent="0.15"/>
    <row r="76" s="319" customFormat="1" ht="12" x14ac:dyDescent="0.15"/>
    <row r="77" s="319" customFormat="1" ht="12" x14ac:dyDescent="0.15"/>
    <row r="78" s="319" customFormat="1" ht="12" x14ac:dyDescent="0.15"/>
    <row r="79" s="319" customFormat="1" ht="12" x14ac:dyDescent="0.15"/>
    <row r="80" s="319" customFormat="1" ht="12" x14ac:dyDescent="0.15"/>
    <row r="81" s="319" customFormat="1" ht="12" x14ac:dyDescent="0.15"/>
    <row r="82" s="319" customFormat="1" ht="12" x14ac:dyDescent="0.15"/>
    <row r="83" s="319" customFormat="1" ht="12" x14ac:dyDescent="0.15"/>
    <row r="84" s="319" customFormat="1" ht="12" x14ac:dyDescent="0.15"/>
    <row r="85" s="319" customFormat="1" ht="12" x14ac:dyDescent="0.15"/>
    <row r="86" s="319" customFormat="1" ht="12" x14ac:dyDescent="0.15"/>
    <row r="87" s="319" customFormat="1" ht="12" x14ac:dyDescent="0.15"/>
    <row r="88" s="319" customFormat="1" ht="12" x14ac:dyDescent="0.15"/>
    <row r="89" s="319" customFormat="1" ht="12" x14ac:dyDescent="0.15"/>
    <row r="90" s="319" customFormat="1" ht="12" x14ac:dyDescent="0.15"/>
    <row r="91" s="319" customFormat="1" ht="12" x14ac:dyDescent="0.15"/>
    <row r="92" s="319" customFormat="1" ht="12" x14ac:dyDescent="0.15"/>
    <row r="93" s="319" customFormat="1" ht="12" x14ac:dyDescent="0.15"/>
    <row r="94" s="319" customFormat="1" ht="12" x14ac:dyDescent="0.15"/>
    <row r="95" s="319" customFormat="1" ht="12" x14ac:dyDescent="0.15"/>
    <row r="96" s="319" customFormat="1" ht="12" x14ac:dyDescent="0.15"/>
    <row r="97" s="319" customFormat="1" ht="12" x14ac:dyDescent="0.15"/>
    <row r="98" s="319" customFormat="1" ht="12" x14ac:dyDescent="0.15"/>
    <row r="99" s="319" customFormat="1" ht="12" x14ac:dyDescent="0.15"/>
    <row r="100" s="319" customFormat="1" ht="12" x14ac:dyDescent="0.15"/>
    <row r="101" s="319" customFormat="1" ht="12" x14ac:dyDescent="0.15"/>
    <row r="102" s="319" customFormat="1" ht="12" x14ac:dyDescent="0.15"/>
    <row r="103" s="319" customFormat="1" ht="12" x14ac:dyDescent="0.15"/>
    <row r="104" s="319" customFormat="1" ht="12" x14ac:dyDescent="0.15"/>
    <row r="105" s="319" customFormat="1" ht="12" x14ac:dyDescent="0.15"/>
    <row r="106" s="319" customFormat="1" ht="12" x14ac:dyDescent="0.15"/>
    <row r="107" s="319" customFormat="1" ht="12" x14ac:dyDescent="0.15"/>
    <row r="108" s="319" customFormat="1" ht="12" x14ac:dyDescent="0.15"/>
    <row r="109" s="319"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9"/>
  <printOptions horizontalCentere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K119"/>
  <sheetViews>
    <sheetView zoomScaleNormal="100" workbookViewId="0">
      <selection activeCell="C24" sqref="C24:L26"/>
    </sheetView>
  </sheetViews>
  <sheetFormatPr defaultRowHeight="13.5" x14ac:dyDescent="0.15"/>
  <cols>
    <col min="1" max="1" width="1.5" style="1104" customWidth="1"/>
    <col min="2" max="3" width="4.25" style="1104" customWidth="1"/>
    <col min="4" max="4" width="0.625" style="1104" customWidth="1"/>
    <col min="5" max="36" width="3.125" style="1104" customWidth="1"/>
    <col min="37" max="37" width="11.25" style="1104" customWidth="1"/>
    <col min="38" max="16384" width="9" style="1104"/>
  </cols>
  <sheetData>
    <row r="1" spans="2:37" s="1054" customFormat="1" x14ac:dyDescent="0.15"/>
    <row r="2" spans="2:37" s="1054" customFormat="1" x14ac:dyDescent="0.15">
      <c r="B2" s="1055" t="s">
        <v>540</v>
      </c>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c r="AA2" s="1055"/>
      <c r="AB2" s="1055"/>
      <c r="AC2" s="1055"/>
      <c r="AD2" s="1055"/>
      <c r="AE2" s="1055"/>
      <c r="AF2" s="1055"/>
      <c r="AG2" s="1055"/>
      <c r="AH2" s="1055"/>
    </row>
    <row r="3" spans="2:37" s="1054" customFormat="1" ht="14.25" customHeight="1" x14ac:dyDescent="0.15">
      <c r="AB3" s="1056" t="s">
        <v>541</v>
      </c>
      <c r="AC3" s="1057"/>
      <c r="AD3" s="1057"/>
      <c r="AE3" s="1057"/>
      <c r="AF3" s="1058"/>
      <c r="AG3" s="1059"/>
      <c r="AH3" s="1060"/>
      <c r="AI3" s="1060"/>
      <c r="AJ3" s="1060"/>
      <c r="AK3" s="1061"/>
    </row>
    <row r="4" spans="2:37" s="1054" customFormat="1" x14ac:dyDescent="0.15"/>
    <row r="5" spans="2:37" s="1054" customFormat="1" x14ac:dyDescent="0.15">
      <c r="B5" s="1062" t="s">
        <v>542</v>
      </c>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J5" s="1062"/>
      <c r="AK5" s="1062"/>
    </row>
    <row r="6" spans="2:37" s="1054" customFormat="1" ht="13.5" customHeight="1" x14ac:dyDescent="0.15">
      <c r="AE6" s="1063" t="s">
        <v>543</v>
      </c>
      <c r="AF6" s="1062"/>
      <c r="AG6" s="1062"/>
      <c r="AH6" s="1054" t="s">
        <v>203</v>
      </c>
      <c r="AI6" s="1062"/>
      <c r="AJ6" s="1062"/>
      <c r="AK6" s="1054" t="s">
        <v>205</v>
      </c>
    </row>
    <row r="7" spans="2:37" s="1054" customFormat="1" x14ac:dyDescent="0.15">
      <c r="B7" s="1064" t="s">
        <v>544</v>
      </c>
      <c r="C7" s="1064"/>
      <c r="D7" s="1064"/>
      <c r="E7" s="1064"/>
      <c r="F7" s="1064"/>
      <c r="G7" s="1064"/>
      <c r="H7" s="1064"/>
      <c r="I7" s="1064"/>
      <c r="J7" s="1064"/>
      <c r="K7" s="1054" t="s">
        <v>545</v>
      </c>
      <c r="L7" s="1065"/>
      <c r="M7" s="1065"/>
      <c r="N7" s="1065"/>
      <c r="O7" s="1065"/>
      <c r="P7" s="1065"/>
      <c r="Q7" s="1065"/>
      <c r="R7" s="1065"/>
      <c r="S7" s="1065"/>
      <c r="T7" s="1065"/>
      <c r="U7" s="1065"/>
    </row>
    <row r="8" spans="2:37" s="1054" customFormat="1" x14ac:dyDescent="0.15">
      <c r="V8" s="1066" t="s">
        <v>546</v>
      </c>
      <c r="W8" s="1066"/>
      <c r="X8" s="1066"/>
      <c r="Y8" s="1066"/>
      <c r="Z8" s="1066"/>
      <c r="AA8" s="1066"/>
      <c r="AB8" s="1066"/>
      <c r="AC8" s="1066"/>
      <c r="AD8" s="1066"/>
      <c r="AE8" s="1066"/>
      <c r="AF8" s="1066"/>
      <c r="AG8" s="1066"/>
      <c r="AH8" s="1066"/>
      <c r="AI8" s="1066"/>
      <c r="AJ8" s="1066"/>
      <c r="AK8" s="1066"/>
    </row>
    <row r="9" spans="2:37" s="1054" customFormat="1" x14ac:dyDescent="0.15">
      <c r="V9" s="1062" t="s">
        <v>547</v>
      </c>
      <c r="W9" s="1062"/>
      <c r="X9" s="1062"/>
      <c r="Y9" s="1062"/>
      <c r="Z9" s="1062"/>
      <c r="AA9" s="1062"/>
      <c r="AB9" s="1062"/>
      <c r="AC9" s="1062"/>
      <c r="AD9" s="1062"/>
      <c r="AE9" s="1062"/>
      <c r="AF9" s="1062"/>
      <c r="AG9" s="1062"/>
      <c r="AH9" s="1062"/>
      <c r="AI9" s="1062"/>
      <c r="AJ9" s="1062"/>
      <c r="AK9" s="1062"/>
    </row>
    <row r="10" spans="2:37" s="1054" customFormat="1" x14ac:dyDescent="0.15">
      <c r="T10" s="1062" t="s">
        <v>548</v>
      </c>
      <c r="U10" s="1062"/>
      <c r="V10" s="1062"/>
      <c r="W10" s="1062"/>
      <c r="X10" s="1062"/>
      <c r="Y10" s="1062"/>
      <c r="Z10" s="1062"/>
      <c r="AA10" s="1062"/>
      <c r="AB10" s="1062"/>
      <c r="AC10" s="1062"/>
      <c r="AD10" s="1062"/>
      <c r="AE10" s="1062"/>
      <c r="AF10" s="1062"/>
      <c r="AG10" s="1062"/>
      <c r="AH10" s="1062"/>
      <c r="AI10" s="1062"/>
      <c r="AJ10" s="1062"/>
      <c r="AK10" s="1062"/>
    </row>
    <row r="11" spans="2:37" s="1054" customFormat="1" x14ac:dyDescent="0.15">
      <c r="C11" s="1055" t="s">
        <v>549</v>
      </c>
      <c r="D11" s="1055"/>
    </row>
    <row r="12" spans="2:37" s="1054" customFormat="1" x14ac:dyDescent="0.15">
      <c r="N12" s="1067"/>
      <c r="O12" s="1067"/>
      <c r="AB12" s="1056" t="s">
        <v>550</v>
      </c>
      <c r="AC12" s="1057"/>
      <c r="AD12" s="1057"/>
      <c r="AE12" s="1057"/>
      <c r="AF12" s="1057"/>
      <c r="AG12" s="1057"/>
      <c r="AH12" s="1057"/>
      <c r="AI12" s="1058"/>
      <c r="AJ12" s="1068"/>
      <c r="AK12" s="1069"/>
    </row>
    <row r="13" spans="2:37" s="1054" customFormat="1" ht="14.25" customHeight="1" x14ac:dyDescent="0.15">
      <c r="B13" s="1070" t="s">
        <v>551</v>
      </c>
      <c r="C13" s="1071" t="s">
        <v>552</v>
      </c>
      <c r="D13" s="1072"/>
      <c r="E13" s="1072"/>
      <c r="F13" s="1072"/>
      <c r="G13" s="1072"/>
      <c r="H13" s="1072"/>
      <c r="I13" s="1072"/>
      <c r="J13" s="1072"/>
      <c r="K13" s="1072"/>
      <c r="L13" s="1073"/>
      <c r="M13" s="1074"/>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6"/>
    </row>
    <row r="14" spans="2:37" s="1054" customFormat="1" ht="14.25" customHeight="1" x14ac:dyDescent="0.15">
      <c r="B14" s="1077"/>
      <c r="C14" s="1078" t="s">
        <v>553</v>
      </c>
      <c r="D14" s="1079"/>
      <c r="E14" s="1079"/>
      <c r="F14" s="1079"/>
      <c r="G14" s="1079"/>
      <c r="H14" s="1079"/>
      <c r="I14" s="1079"/>
      <c r="J14" s="1079"/>
      <c r="K14" s="1079"/>
      <c r="L14" s="1079"/>
      <c r="M14" s="1080"/>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1081"/>
      <c r="AK14" s="1082"/>
    </row>
    <row r="15" spans="2:37" s="1054" customFormat="1" ht="13.5" customHeight="1" x14ac:dyDescent="0.15">
      <c r="B15" s="1077"/>
      <c r="C15" s="1071" t="s">
        <v>554</v>
      </c>
      <c r="D15" s="1072"/>
      <c r="E15" s="1072"/>
      <c r="F15" s="1072"/>
      <c r="G15" s="1072"/>
      <c r="H15" s="1072"/>
      <c r="I15" s="1072"/>
      <c r="J15" s="1072"/>
      <c r="K15" s="1072"/>
      <c r="L15" s="1083"/>
      <c r="M15" s="1068" t="s">
        <v>555</v>
      </c>
      <c r="N15" s="1084"/>
      <c r="O15" s="1084"/>
      <c r="P15" s="1084"/>
      <c r="Q15" s="1084"/>
      <c r="R15" s="1084"/>
      <c r="S15" s="1084"/>
      <c r="T15" s="1085" t="s">
        <v>556</v>
      </c>
      <c r="U15" s="1084"/>
      <c r="V15" s="1084"/>
      <c r="W15" s="1084"/>
      <c r="X15" s="1085" t="s">
        <v>81</v>
      </c>
      <c r="Y15" s="1084"/>
      <c r="Z15" s="1084"/>
      <c r="AA15" s="1084"/>
      <c r="AB15" s="1084"/>
      <c r="AC15" s="1084"/>
      <c r="AD15" s="1084"/>
      <c r="AE15" s="1084"/>
      <c r="AF15" s="1084"/>
      <c r="AG15" s="1084"/>
      <c r="AH15" s="1084"/>
      <c r="AI15" s="1084"/>
      <c r="AJ15" s="1084"/>
      <c r="AK15" s="1069"/>
    </row>
    <row r="16" spans="2:37" s="1054" customFormat="1" ht="13.5" customHeight="1" x14ac:dyDescent="0.15">
      <c r="B16" s="1077"/>
      <c r="C16" s="1078"/>
      <c r="D16" s="1079"/>
      <c r="E16" s="1079"/>
      <c r="F16" s="1079"/>
      <c r="G16" s="1079"/>
      <c r="H16" s="1079"/>
      <c r="I16" s="1079"/>
      <c r="J16" s="1079"/>
      <c r="K16" s="1079"/>
      <c r="L16" s="1086"/>
      <c r="M16" s="1087" t="s">
        <v>557</v>
      </c>
      <c r="N16" s="1088"/>
      <c r="O16" s="1088"/>
      <c r="P16" s="1088"/>
      <c r="Q16" s="1089" t="s">
        <v>87</v>
      </c>
      <c r="R16" s="1088"/>
      <c r="S16" s="1088"/>
      <c r="T16" s="1088"/>
      <c r="U16" s="1088"/>
      <c r="V16" s="1088" t="s">
        <v>558</v>
      </c>
      <c r="W16" s="1088"/>
      <c r="X16" s="1088"/>
      <c r="Y16" s="1088"/>
      <c r="Z16" s="1088"/>
      <c r="AA16" s="1088"/>
      <c r="AB16" s="1088"/>
      <c r="AC16" s="1088"/>
      <c r="AD16" s="1088"/>
      <c r="AE16" s="1088"/>
      <c r="AF16" s="1088"/>
      <c r="AG16" s="1088"/>
      <c r="AH16" s="1088"/>
      <c r="AI16" s="1088"/>
      <c r="AJ16" s="1088"/>
      <c r="AK16" s="1090"/>
    </row>
    <row r="17" spans="2:37" s="1054" customFormat="1" x14ac:dyDescent="0.15">
      <c r="B17" s="1077"/>
      <c r="C17" s="1091"/>
      <c r="D17" s="1092"/>
      <c r="E17" s="1092"/>
      <c r="F17" s="1092"/>
      <c r="G17" s="1092"/>
      <c r="H17" s="1092"/>
      <c r="I17" s="1092"/>
      <c r="J17" s="1092"/>
      <c r="K17" s="1092"/>
      <c r="L17" s="1093"/>
      <c r="M17" s="1094" t="s">
        <v>559</v>
      </c>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6"/>
    </row>
    <row r="18" spans="2:37" s="1054" customFormat="1" ht="14.25" customHeight="1" x14ac:dyDescent="0.15">
      <c r="B18" s="1077"/>
      <c r="C18" s="1097" t="s">
        <v>560</v>
      </c>
      <c r="D18" s="1098"/>
      <c r="E18" s="1098"/>
      <c r="F18" s="1098"/>
      <c r="G18" s="1098"/>
      <c r="H18" s="1098"/>
      <c r="I18" s="1098"/>
      <c r="J18" s="1098"/>
      <c r="K18" s="1098"/>
      <c r="L18" s="1099"/>
      <c r="M18" s="1056" t="s">
        <v>91</v>
      </c>
      <c r="N18" s="1057"/>
      <c r="O18" s="1057"/>
      <c r="P18" s="1057"/>
      <c r="Q18" s="1058"/>
      <c r="R18" s="1059"/>
      <c r="S18" s="1060"/>
      <c r="T18" s="1060"/>
      <c r="U18" s="1060"/>
      <c r="V18" s="1060"/>
      <c r="W18" s="1060"/>
      <c r="X18" s="1060"/>
      <c r="Y18" s="1060"/>
      <c r="Z18" s="1060"/>
      <c r="AA18" s="1061"/>
      <c r="AB18" s="1068" t="s">
        <v>561</v>
      </c>
      <c r="AC18" s="1084"/>
      <c r="AD18" s="1084"/>
      <c r="AE18" s="1084"/>
      <c r="AF18" s="1069"/>
      <c r="AG18" s="1059"/>
      <c r="AH18" s="1060"/>
      <c r="AI18" s="1060"/>
      <c r="AJ18" s="1060"/>
      <c r="AK18" s="1061"/>
    </row>
    <row r="19" spans="2:37" ht="14.25" customHeight="1" x14ac:dyDescent="0.15">
      <c r="B19" s="1077"/>
      <c r="C19" s="1100" t="s">
        <v>562</v>
      </c>
      <c r="D19" s="1100"/>
      <c r="E19" s="1100"/>
      <c r="F19" s="1100"/>
      <c r="G19" s="1100"/>
      <c r="H19" s="1100"/>
      <c r="I19" s="1100"/>
      <c r="J19" s="1100"/>
      <c r="K19" s="1100"/>
      <c r="L19" s="1100"/>
      <c r="M19" s="1101"/>
      <c r="N19" s="1102"/>
      <c r="O19" s="1102"/>
      <c r="P19" s="1102"/>
      <c r="Q19" s="1102"/>
      <c r="R19" s="1102"/>
      <c r="S19" s="1102"/>
      <c r="T19" s="1102"/>
      <c r="U19" s="1103"/>
      <c r="V19" s="1101" t="s">
        <v>563</v>
      </c>
      <c r="W19" s="1102"/>
      <c r="X19" s="1102"/>
      <c r="Y19" s="1102"/>
      <c r="Z19" s="1102"/>
      <c r="AA19" s="1103"/>
      <c r="AB19" s="1101"/>
      <c r="AC19" s="1102"/>
      <c r="AD19" s="1102"/>
      <c r="AE19" s="1102"/>
      <c r="AF19" s="1102"/>
      <c r="AG19" s="1102"/>
      <c r="AH19" s="1102"/>
      <c r="AI19" s="1102"/>
      <c r="AJ19" s="1102"/>
      <c r="AK19" s="1103"/>
    </row>
    <row r="20" spans="2:37" ht="14.25" customHeight="1" x14ac:dyDescent="0.15">
      <c r="B20" s="1077"/>
      <c r="C20" s="1100" t="s">
        <v>564</v>
      </c>
      <c r="D20" s="1100"/>
      <c r="E20" s="1100"/>
      <c r="F20" s="1100"/>
      <c r="G20" s="1100"/>
      <c r="H20" s="1100"/>
      <c r="I20" s="1100"/>
      <c r="J20" s="1105"/>
      <c r="K20" s="1105"/>
      <c r="L20" s="1106"/>
      <c r="M20" s="1101" t="s">
        <v>565</v>
      </c>
      <c r="N20" s="1102"/>
      <c r="O20" s="1102"/>
      <c r="P20" s="1102"/>
      <c r="Q20" s="1103"/>
      <c r="R20" s="1107"/>
      <c r="S20" s="1108"/>
      <c r="T20" s="1108"/>
      <c r="U20" s="1108"/>
      <c r="V20" s="1108"/>
      <c r="W20" s="1108"/>
      <c r="X20" s="1108"/>
      <c r="Y20" s="1108"/>
      <c r="Z20" s="1108"/>
      <c r="AA20" s="1109"/>
      <c r="AB20" s="1102" t="s">
        <v>566</v>
      </c>
      <c r="AC20" s="1102"/>
      <c r="AD20" s="1102"/>
      <c r="AE20" s="1102"/>
      <c r="AF20" s="1103"/>
      <c r="AG20" s="1107"/>
      <c r="AH20" s="1108"/>
      <c r="AI20" s="1108"/>
      <c r="AJ20" s="1108"/>
      <c r="AK20" s="1109"/>
    </row>
    <row r="21" spans="2:37" ht="13.5" customHeight="1" x14ac:dyDescent="0.15">
      <c r="B21" s="1077"/>
      <c r="C21" s="1110" t="s">
        <v>100</v>
      </c>
      <c r="D21" s="1110"/>
      <c r="E21" s="1110"/>
      <c r="F21" s="1110"/>
      <c r="G21" s="1110"/>
      <c r="H21" s="1110"/>
      <c r="I21" s="1110"/>
      <c r="J21" s="1111"/>
      <c r="K21" s="1111"/>
      <c r="L21" s="1111"/>
      <c r="M21" s="1068" t="s">
        <v>555</v>
      </c>
      <c r="N21" s="1084"/>
      <c r="O21" s="1084"/>
      <c r="P21" s="1084"/>
      <c r="Q21" s="1084"/>
      <c r="R21" s="1084"/>
      <c r="S21" s="1084"/>
      <c r="T21" s="1085" t="s">
        <v>556</v>
      </c>
      <c r="U21" s="1084"/>
      <c r="V21" s="1084"/>
      <c r="W21" s="1084"/>
      <c r="X21" s="1085" t="s">
        <v>81</v>
      </c>
      <c r="Y21" s="1084"/>
      <c r="Z21" s="1084"/>
      <c r="AA21" s="1084"/>
      <c r="AB21" s="1084"/>
      <c r="AC21" s="1084"/>
      <c r="AD21" s="1084"/>
      <c r="AE21" s="1084"/>
      <c r="AF21" s="1084"/>
      <c r="AG21" s="1084"/>
      <c r="AH21" s="1084"/>
      <c r="AI21" s="1084"/>
      <c r="AJ21" s="1084"/>
      <c r="AK21" s="1069"/>
    </row>
    <row r="22" spans="2:37" ht="14.25" customHeight="1" x14ac:dyDescent="0.15">
      <c r="B22" s="1077"/>
      <c r="C22" s="1110"/>
      <c r="D22" s="1110"/>
      <c r="E22" s="1110"/>
      <c r="F22" s="1110"/>
      <c r="G22" s="1110"/>
      <c r="H22" s="1110"/>
      <c r="I22" s="1110"/>
      <c r="J22" s="1111"/>
      <c r="K22" s="1111"/>
      <c r="L22" s="1111"/>
      <c r="M22" s="1087" t="s">
        <v>557</v>
      </c>
      <c r="N22" s="1088"/>
      <c r="O22" s="1088"/>
      <c r="P22" s="1088"/>
      <c r="Q22" s="1089" t="s">
        <v>87</v>
      </c>
      <c r="R22" s="1088"/>
      <c r="S22" s="1088"/>
      <c r="T22" s="1088"/>
      <c r="U22" s="1088"/>
      <c r="V22" s="1088" t="s">
        <v>558</v>
      </c>
      <c r="W22" s="1088"/>
      <c r="X22" s="1088"/>
      <c r="Y22" s="1088"/>
      <c r="Z22" s="1088"/>
      <c r="AA22" s="1088"/>
      <c r="AB22" s="1088"/>
      <c r="AC22" s="1088"/>
      <c r="AD22" s="1088"/>
      <c r="AE22" s="1088"/>
      <c r="AF22" s="1088"/>
      <c r="AG22" s="1088"/>
      <c r="AH22" s="1088"/>
      <c r="AI22" s="1088"/>
      <c r="AJ22" s="1088"/>
      <c r="AK22" s="1090"/>
    </row>
    <row r="23" spans="2:37" x14ac:dyDescent="0.15">
      <c r="B23" s="1112"/>
      <c r="C23" s="1113"/>
      <c r="D23" s="1113"/>
      <c r="E23" s="1113"/>
      <c r="F23" s="1113"/>
      <c r="G23" s="1113"/>
      <c r="H23" s="1113"/>
      <c r="I23" s="1113"/>
      <c r="J23" s="1114"/>
      <c r="K23" s="1114"/>
      <c r="L23" s="1114"/>
      <c r="M23" s="1094"/>
      <c r="N23" s="1095"/>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6"/>
    </row>
    <row r="24" spans="2:37" ht="13.5" customHeight="1" x14ac:dyDescent="0.15">
      <c r="B24" s="1115" t="s">
        <v>567</v>
      </c>
      <c r="C24" s="1110" t="s">
        <v>568</v>
      </c>
      <c r="D24" s="1110"/>
      <c r="E24" s="1110"/>
      <c r="F24" s="1110"/>
      <c r="G24" s="1110"/>
      <c r="H24" s="1110"/>
      <c r="I24" s="1110"/>
      <c r="J24" s="1110"/>
      <c r="K24" s="1110"/>
      <c r="L24" s="1110"/>
      <c r="M24" s="1068" t="s">
        <v>555</v>
      </c>
      <c r="N24" s="1084"/>
      <c r="O24" s="1084"/>
      <c r="P24" s="1084"/>
      <c r="Q24" s="1084"/>
      <c r="R24" s="1084"/>
      <c r="S24" s="1084"/>
      <c r="T24" s="1085" t="s">
        <v>556</v>
      </c>
      <c r="U24" s="1084"/>
      <c r="V24" s="1084"/>
      <c r="W24" s="1084"/>
      <c r="X24" s="1085" t="s">
        <v>81</v>
      </c>
      <c r="Y24" s="1084"/>
      <c r="Z24" s="1084"/>
      <c r="AA24" s="1084"/>
      <c r="AB24" s="1084"/>
      <c r="AC24" s="1084"/>
      <c r="AD24" s="1084"/>
      <c r="AE24" s="1084"/>
      <c r="AF24" s="1084"/>
      <c r="AG24" s="1084"/>
      <c r="AH24" s="1084"/>
      <c r="AI24" s="1084"/>
      <c r="AJ24" s="1084"/>
      <c r="AK24" s="1069"/>
    </row>
    <row r="25" spans="2:37" ht="14.25" customHeight="1" x14ac:dyDescent="0.15">
      <c r="B25" s="1116"/>
      <c r="C25" s="1110"/>
      <c r="D25" s="1110"/>
      <c r="E25" s="1110"/>
      <c r="F25" s="1110"/>
      <c r="G25" s="1110"/>
      <c r="H25" s="1110"/>
      <c r="I25" s="1110"/>
      <c r="J25" s="1110"/>
      <c r="K25" s="1110"/>
      <c r="L25" s="1110"/>
      <c r="M25" s="1087" t="s">
        <v>557</v>
      </c>
      <c r="N25" s="1088"/>
      <c r="O25" s="1088"/>
      <c r="P25" s="1088"/>
      <c r="Q25" s="1089" t="s">
        <v>87</v>
      </c>
      <c r="R25" s="1088"/>
      <c r="S25" s="1088"/>
      <c r="T25" s="1088"/>
      <c r="U25" s="1088"/>
      <c r="V25" s="1088" t="s">
        <v>558</v>
      </c>
      <c r="W25" s="1088"/>
      <c r="X25" s="1088"/>
      <c r="Y25" s="1088"/>
      <c r="Z25" s="1088"/>
      <c r="AA25" s="1088"/>
      <c r="AB25" s="1088"/>
      <c r="AC25" s="1088"/>
      <c r="AD25" s="1088"/>
      <c r="AE25" s="1088"/>
      <c r="AF25" s="1088"/>
      <c r="AG25" s="1088"/>
      <c r="AH25" s="1088"/>
      <c r="AI25" s="1088"/>
      <c r="AJ25" s="1088"/>
      <c r="AK25" s="1090"/>
    </row>
    <row r="26" spans="2:37" x14ac:dyDescent="0.15">
      <c r="B26" s="1116"/>
      <c r="C26" s="1110"/>
      <c r="D26" s="1110"/>
      <c r="E26" s="1110"/>
      <c r="F26" s="1110"/>
      <c r="G26" s="1110"/>
      <c r="H26" s="1110"/>
      <c r="I26" s="1110"/>
      <c r="J26" s="1110"/>
      <c r="K26" s="1110"/>
      <c r="L26" s="1110"/>
      <c r="M26" s="1094"/>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6"/>
    </row>
    <row r="27" spans="2:37" ht="14.25" customHeight="1" x14ac:dyDescent="0.15">
      <c r="B27" s="1116"/>
      <c r="C27" s="1110" t="s">
        <v>560</v>
      </c>
      <c r="D27" s="1110"/>
      <c r="E27" s="1110"/>
      <c r="F27" s="1110"/>
      <c r="G27" s="1110"/>
      <c r="H27" s="1110"/>
      <c r="I27" s="1110"/>
      <c r="J27" s="1110"/>
      <c r="K27" s="1110"/>
      <c r="L27" s="1110"/>
      <c r="M27" s="1056" t="s">
        <v>91</v>
      </c>
      <c r="N27" s="1057"/>
      <c r="O27" s="1057"/>
      <c r="P27" s="1057"/>
      <c r="Q27" s="1058"/>
      <c r="R27" s="1059"/>
      <c r="S27" s="1060"/>
      <c r="T27" s="1060"/>
      <c r="U27" s="1060"/>
      <c r="V27" s="1060"/>
      <c r="W27" s="1060"/>
      <c r="X27" s="1060"/>
      <c r="Y27" s="1060"/>
      <c r="Z27" s="1060"/>
      <c r="AA27" s="1061"/>
      <c r="AB27" s="1068" t="s">
        <v>561</v>
      </c>
      <c r="AC27" s="1084"/>
      <c r="AD27" s="1084"/>
      <c r="AE27" s="1084"/>
      <c r="AF27" s="1069"/>
      <c r="AG27" s="1059"/>
      <c r="AH27" s="1060"/>
      <c r="AI27" s="1060"/>
      <c r="AJ27" s="1060"/>
      <c r="AK27" s="1061"/>
    </row>
    <row r="28" spans="2:37" ht="13.5" customHeight="1" x14ac:dyDescent="0.15">
      <c r="B28" s="1116"/>
      <c r="C28" s="1117" t="s">
        <v>569</v>
      </c>
      <c r="D28" s="1117"/>
      <c r="E28" s="1117"/>
      <c r="F28" s="1117"/>
      <c r="G28" s="1117"/>
      <c r="H28" s="1117"/>
      <c r="I28" s="1117"/>
      <c r="J28" s="1117"/>
      <c r="K28" s="1117"/>
      <c r="L28" s="1117"/>
      <c r="M28" s="1068" t="s">
        <v>555</v>
      </c>
      <c r="N28" s="1084"/>
      <c r="O28" s="1084"/>
      <c r="P28" s="1084"/>
      <c r="Q28" s="1084"/>
      <c r="R28" s="1084"/>
      <c r="S28" s="1084"/>
      <c r="T28" s="1085" t="s">
        <v>556</v>
      </c>
      <c r="U28" s="1084"/>
      <c r="V28" s="1084"/>
      <c r="W28" s="1084"/>
      <c r="X28" s="1085" t="s">
        <v>81</v>
      </c>
      <c r="Y28" s="1084"/>
      <c r="Z28" s="1084"/>
      <c r="AA28" s="1084"/>
      <c r="AB28" s="1084"/>
      <c r="AC28" s="1084"/>
      <c r="AD28" s="1084"/>
      <c r="AE28" s="1084"/>
      <c r="AF28" s="1084"/>
      <c r="AG28" s="1084"/>
      <c r="AH28" s="1084"/>
      <c r="AI28" s="1084"/>
      <c r="AJ28" s="1084"/>
      <c r="AK28" s="1069"/>
    </row>
    <row r="29" spans="2:37" ht="14.25" customHeight="1" x14ac:dyDescent="0.15">
      <c r="B29" s="1116"/>
      <c r="C29" s="1117"/>
      <c r="D29" s="1117"/>
      <c r="E29" s="1117"/>
      <c r="F29" s="1117"/>
      <c r="G29" s="1117"/>
      <c r="H29" s="1117"/>
      <c r="I29" s="1117"/>
      <c r="J29" s="1117"/>
      <c r="K29" s="1117"/>
      <c r="L29" s="1117"/>
      <c r="M29" s="1087" t="s">
        <v>557</v>
      </c>
      <c r="N29" s="1088"/>
      <c r="O29" s="1088"/>
      <c r="P29" s="1088"/>
      <c r="Q29" s="1089" t="s">
        <v>87</v>
      </c>
      <c r="R29" s="1088"/>
      <c r="S29" s="1088"/>
      <c r="T29" s="1088"/>
      <c r="U29" s="1088"/>
      <c r="V29" s="1088" t="s">
        <v>558</v>
      </c>
      <c r="W29" s="1088"/>
      <c r="X29" s="1088"/>
      <c r="Y29" s="1088"/>
      <c r="Z29" s="1088"/>
      <c r="AA29" s="1088"/>
      <c r="AB29" s="1088"/>
      <c r="AC29" s="1088"/>
      <c r="AD29" s="1088"/>
      <c r="AE29" s="1088"/>
      <c r="AF29" s="1088"/>
      <c r="AG29" s="1088"/>
      <c r="AH29" s="1088"/>
      <c r="AI29" s="1088"/>
      <c r="AJ29" s="1088"/>
      <c r="AK29" s="1090"/>
    </row>
    <row r="30" spans="2:37" x14ac:dyDescent="0.15">
      <c r="B30" s="1116"/>
      <c r="C30" s="1117"/>
      <c r="D30" s="1117"/>
      <c r="E30" s="1117"/>
      <c r="F30" s="1117"/>
      <c r="G30" s="1117"/>
      <c r="H30" s="1117"/>
      <c r="I30" s="1117"/>
      <c r="J30" s="1117"/>
      <c r="K30" s="1117"/>
      <c r="L30" s="1117"/>
      <c r="M30" s="1094"/>
      <c r="N30" s="1095"/>
      <c r="O30" s="1095"/>
      <c r="P30" s="1095"/>
      <c r="Q30" s="1095"/>
      <c r="R30" s="1095"/>
      <c r="S30" s="1095"/>
      <c r="T30" s="1095"/>
      <c r="U30" s="1095"/>
      <c r="V30" s="1095"/>
      <c r="W30" s="1095"/>
      <c r="X30" s="1095"/>
      <c r="Y30" s="1095"/>
      <c r="Z30" s="1095"/>
      <c r="AA30" s="1095"/>
      <c r="AB30" s="1095"/>
      <c r="AC30" s="1095"/>
      <c r="AD30" s="1095"/>
      <c r="AE30" s="1095"/>
      <c r="AF30" s="1095"/>
      <c r="AG30" s="1095"/>
      <c r="AH30" s="1095"/>
      <c r="AI30" s="1095"/>
      <c r="AJ30" s="1095"/>
      <c r="AK30" s="1096"/>
    </row>
    <row r="31" spans="2:37" ht="14.25" customHeight="1" x14ac:dyDescent="0.15">
      <c r="B31" s="1116"/>
      <c r="C31" s="1110" t="s">
        <v>560</v>
      </c>
      <c r="D31" s="1110"/>
      <c r="E31" s="1110"/>
      <c r="F31" s="1110"/>
      <c r="G31" s="1110"/>
      <c r="H31" s="1110"/>
      <c r="I31" s="1110"/>
      <c r="J31" s="1110"/>
      <c r="K31" s="1110"/>
      <c r="L31" s="1110"/>
      <c r="M31" s="1056" t="s">
        <v>91</v>
      </c>
      <c r="N31" s="1057"/>
      <c r="O31" s="1057"/>
      <c r="P31" s="1057"/>
      <c r="Q31" s="1058"/>
      <c r="R31" s="1059"/>
      <c r="S31" s="1060"/>
      <c r="T31" s="1060"/>
      <c r="U31" s="1060"/>
      <c r="V31" s="1060"/>
      <c r="W31" s="1060"/>
      <c r="X31" s="1060"/>
      <c r="Y31" s="1060"/>
      <c r="Z31" s="1060"/>
      <c r="AA31" s="1061"/>
      <c r="AB31" s="1068" t="s">
        <v>561</v>
      </c>
      <c r="AC31" s="1084"/>
      <c r="AD31" s="1084"/>
      <c r="AE31" s="1084"/>
      <c r="AF31" s="1069"/>
      <c r="AG31" s="1059"/>
      <c r="AH31" s="1060"/>
      <c r="AI31" s="1060"/>
      <c r="AJ31" s="1060"/>
      <c r="AK31" s="1061"/>
    </row>
    <row r="32" spans="2:37" ht="14.25" customHeight="1" x14ac:dyDescent="0.15">
      <c r="B32" s="1116"/>
      <c r="C32" s="1110" t="s">
        <v>570</v>
      </c>
      <c r="D32" s="1110"/>
      <c r="E32" s="1110"/>
      <c r="F32" s="1110"/>
      <c r="G32" s="1110"/>
      <c r="H32" s="1110"/>
      <c r="I32" s="1110"/>
      <c r="J32" s="1110"/>
      <c r="K32" s="1110"/>
      <c r="L32" s="1110"/>
      <c r="M32" s="1100"/>
      <c r="N32" s="1100"/>
      <c r="O32" s="1100"/>
      <c r="P32" s="1100"/>
      <c r="Q32" s="1100"/>
      <c r="R32" s="1100"/>
      <c r="S32" s="1100"/>
      <c r="T32" s="1100"/>
      <c r="U32" s="1100"/>
      <c r="V32" s="1100"/>
      <c r="W32" s="1100"/>
      <c r="X32" s="1100"/>
      <c r="Y32" s="1100"/>
      <c r="Z32" s="1100"/>
      <c r="AA32" s="1100"/>
      <c r="AB32" s="1100"/>
      <c r="AC32" s="1100"/>
      <c r="AD32" s="1100"/>
      <c r="AE32" s="1100"/>
      <c r="AF32" s="1100"/>
      <c r="AG32" s="1100"/>
      <c r="AH32" s="1100"/>
      <c r="AI32" s="1100"/>
      <c r="AJ32" s="1100"/>
      <c r="AK32" s="1100"/>
    </row>
    <row r="33" spans="1:37" ht="13.5" customHeight="1" x14ac:dyDescent="0.15">
      <c r="B33" s="1116"/>
      <c r="C33" s="1110" t="s">
        <v>571</v>
      </c>
      <c r="D33" s="1110"/>
      <c r="E33" s="1110"/>
      <c r="F33" s="1110"/>
      <c r="G33" s="1110"/>
      <c r="H33" s="1110"/>
      <c r="I33" s="1110"/>
      <c r="J33" s="1110"/>
      <c r="K33" s="1110"/>
      <c r="L33" s="1110"/>
      <c r="M33" s="1068" t="s">
        <v>555</v>
      </c>
      <c r="N33" s="1084"/>
      <c r="O33" s="1084"/>
      <c r="P33" s="1084"/>
      <c r="Q33" s="1084"/>
      <c r="R33" s="1084"/>
      <c r="S33" s="1084"/>
      <c r="T33" s="1085" t="s">
        <v>556</v>
      </c>
      <c r="U33" s="1084"/>
      <c r="V33" s="1084"/>
      <c r="W33" s="1084"/>
      <c r="X33" s="1085" t="s">
        <v>81</v>
      </c>
      <c r="Y33" s="1084"/>
      <c r="Z33" s="1084"/>
      <c r="AA33" s="1084"/>
      <c r="AB33" s="1084"/>
      <c r="AC33" s="1084"/>
      <c r="AD33" s="1084"/>
      <c r="AE33" s="1084"/>
      <c r="AF33" s="1084"/>
      <c r="AG33" s="1084"/>
      <c r="AH33" s="1084"/>
      <c r="AI33" s="1084"/>
      <c r="AJ33" s="1084"/>
      <c r="AK33" s="1069"/>
    </row>
    <row r="34" spans="1:37" ht="14.25" customHeight="1" x14ac:dyDescent="0.15">
      <c r="B34" s="1116"/>
      <c r="C34" s="1110"/>
      <c r="D34" s="1110"/>
      <c r="E34" s="1110"/>
      <c r="F34" s="1110"/>
      <c r="G34" s="1110"/>
      <c r="H34" s="1110"/>
      <c r="I34" s="1110"/>
      <c r="J34" s="1110"/>
      <c r="K34" s="1110"/>
      <c r="L34" s="1110"/>
      <c r="M34" s="1087" t="s">
        <v>557</v>
      </c>
      <c r="N34" s="1088"/>
      <c r="O34" s="1088"/>
      <c r="P34" s="1088"/>
      <c r="Q34" s="1089" t="s">
        <v>87</v>
      </c>
      <c r="R34" s="1088"/>
      <c r="S34" s="1088"/>
      <c r="T34" s="1088"/>
      <c r="U34" s="1088"/>
      <c r="V34" s="1088" t="s">
        <v>558</v>
      </c>
      <c r="W34" s="1088"/>
      <c r="X34" s="1088"/>
      <c r="Y34" s="1088"/>
      <c r="Z34" s="1088"/>
      <c r="AA34" s="1088"/>
      <c r="AB34" s="1088"/>
      <c r="AC34" s="1088"/>
      <c r="AD34" s="1088"/>
      <c r="AE34" s="1088"/>
      <c r="AF34" s="1088"/>
      <c r="AG34" s="1088"/>
      <c r="AH34" s="1088"/>
      <c r="AI34" s="1088"/>
      <c r="AJ34" s="1088"/>
      <c r="AK34" s="1090"/>
    </row>
    <row r="35" spans="1:37" x14ac:dyDescent="0.15">
      <c r="B35" s="1118"/>
      <c r="C35" s="1110"/>
      <c r="D35" s="1110"/>
      <c r="E35" s="1110"/>
      <c r="F35" s="1110"/>
      <c r="G35" s="1110"/>
      <c r="H35" s="1110"/>
      <c r="I35" s="1110"/>
      <c r="J35" s="1110"/>
      <c r="K35" s="1110"/>
      <c r="L35" s="1110"/>
      <c r="M35" s="1094"/>
      <c r="N35" s="1095"/>
      <c r="O35" s="1095"/>
      <c r="P35" s="1095"/>
      <c r="Q35" s="1095"/>
      <c r="R35" s="1095"/>
      <c r="S35" s="1095"/>
      <c r="T35" s="1095"/>
      <c r="U35" s="1095"/>
      <c r="V35" s="1095"/>
      <c r="W35" s="1095"/>
      <c r="X35" s="1095"/>
      <c r="Y35" s="1095"/>
      <c r="Z35" s="1095"/>
      <c r="AA35" s="1095"/>
      <c r="AB35" s="1095"/>
      <c r="AC35" s="1095"/>
      <c r="AD35" s="1095"/>
      <c r="AE35" s="1095"/>
      <c r="AF35" s="1095"/>
      <c r="AG35" s="1095"/>
      <c r="AH35" s="1095"/>
      <c r="AI35" s="1095"/>
      <c r="AJ35" s="1095"/>
      <c r="AK35" s="1096"/>
    </row>
    <row r="36" spans="1:37" ht="13.5" customHeight="1" x14ac:dyDescent="0.15">
      <c r="B36" s="1119" t="s">
        <v>572</v>
      </c>
      <c r="C36" s="1120" t="s">
        <v>573</v>
      </c>
      <c r="D36" s="1120"/>
      <c r="E36" s="1120"/>
      <c r="F36" s="1120"/>
      <c r="G36" s="1120"/>
      <c r="H36" s="1120"/>
      <c r="I36" s="1120"/>
      <c r="J36" s="1120"/>
      <c r="K36" s="1120"/>
      <c r="L36" s="1120"/>
      <c r="M36" s="1120"/>
      <c r="N36" s="1120"/>
      <c r="O36" s="1121" t="s">
        <v>574</v>
      </c>
      <c r="P36" s="1122"/>
      <c r="Q36" s="1120" t="s">
        <v>575</v>
      </c>
      <c r="R36" s="1120"/>
      <c r="S36" s="1120"/>
      <c r="T36" s="1120"/>
      <c r="U36" s="1123"/>
      <c r="V36" s="1124" t="s">
        <v>576</v>
      </c>
      <c r="W36" s="1125"/>
      <c r="X36" s="1125"/>
      <c r="Y36" s="1125"/>
      <c r="Z36" s="1125"/>
      <c r="AA36" s="1125"/>
      <c r="AB36" s="1125"/>
      <c r="AC36" s="1125"/>
      <c r="AD36" s="1126"/>
      <c r="AE36" s="1127" t="s">
        <v>577</v>
      </c>
      <c r="AF36" s="1120"/>
      <c r="AG36" s="1120"/>
      <c r="AH36" s="1120"/>
      <c r="AI36" s="1120"/>
      <c r="AJ36" s="1127" t="s">
        <v>578</v>
      </c>
      <c r="AK36" s="1123"/>
    </row>
    <row r="37" spans="1:37" ht="14.25" customHeight="1" x14ac:dyDescent="0.15">
      <c r="B37" s="1128"/>
      <c r="C37" s="1129"/>
      <c r="D37" s="1129"/>
      <c r="E37" s="1129"/>
      <c r="F37" s="1129"/>
      <c r="G37" s="1129"/>
      <c r="H37" s="1129"/>
      <c r="I37" s="1129"/>
      <c r="J37" s="1129"/>
      <c r="K37" s="1129"/>
      <c r="L37" s="1129"/>
      <c r="M37" s="1129"/>
      <c r="N37" s="1129"/>
      <c r="O37" s="1130"/>
      <c r="P37" s="1131"/>
      <c r="Q37" s="1129" t="s">
        <v>579</v>
      </c>
      <c r="R37" s="1129"/>
      <c r="S37" s="1129"/>
      <c r="T37" s="1129"/>
      <c r="U37" s="1132"/>
      <c r="V37" s="1133"/>
      <c r="W37" s="1134"/>
      <c r="X37" s="1134"/>
      <c r="Y37" s="1134"/>
      <c r="Z37" s="1134"/>
      <c r="AA37" s="1134"/>
      <c r="AB37" s="1134"/>
      <c r="AC37" s="1134"/>
      <c r="AD37" s="1135"/>
      <c r="AE37" s="1136" t="s">
        <v>579</v>
      </c>
      <c r="AF37" s="1129"/>
      <c r="AG37" s="1137"/>
      <c r="AH37" s="1137"/>
      <c r="AI37" s="1137"/>
      <c r="AJ37" s="1138" t="s">
        <v>580</v>
      </c>
      <c r="AK37" s="1139"/>
    </row>
    <row r="38" spans="1:37" ht="39.950000000000003" customHeight="1" x14ac:dyDescent="0.15">
      <c r="A38" s="1140"/>
      <c r="B38" s="1141"/>
      <c r="C38" s="1115"/>
      <c r="D38" s="1142"/>
      <c r="E38" s="1098" t="s">
        <v>581</v>
      </c>
      <c r="F38" s="1098"/>
      <c r="G38" s="1098"/>
      <c r="H38" s="1098"/>
      <c r="I38" s="1098"/>
      <c r="J38" s="1098"/>
      <c r="K38" s="1098"/>
      <c r="L38" s="1098"/>
      <c r="M38" s="1098"/>
      <c r="N38" s="1143"/>
      <c r="O38" s="1144"/>
      <c r="P38" s="1145"/>
      <c r="Q38" s="1146"/>
      <c r="R38" s="1147"/>
      <c r="S38" s="1147"/>
      <c r="T38" s="1147"/>
      <c r="U38" s="1131"/>
      <c r="V38" s="1148" t="s">
        <v>582</v>
      </c>
      <c r="W38" s="1149" t="s">
        <v>583</v>
      </c>
      <c r="X38" s="1149"/>
      <c r="Y38" s="1150" t="s">
        <v>582</v>
      </c>
      <c r="Z38" s="1149" t="s">
        <v>584</v>
      </c>
      <c r="AA38" s="1149"/>
      <c r="AB38" s="1150" t="s">
        <v>582</v>
      </c>
      <c r="AC38" s="1149" t="s">
        <v>585</v>
      </c>
      <c r="AD38" s="1151"/>
      <c r="AE38" s="1152"/>
      <c r="AF38" s="1153"/>
      <c r="AG38" s="1060"/>
      <c r="AH38" s="1060"/>
      <c r="AI38" s="1061"/>
      <c r="AJ38" s="1107"/>
      <c r="AK38" s="1109"/>
    </row>
    <row r="39" spans="1:37" ht="39.950000000000003" customHeight="1" x14ac:dyDescent="0.15">
      <c r="B39" s="1141"/>
      <c r="C39" s="1116"/>
      <c r="D39" s="1154"/>
      <c r="E39" s="1098" t="s">
        <v>586</v>
      </c>
      <c r="F39" s="1098"/>
      <c r="G39" s="1098"/>
      <c r="H39" s="1098"/>
      <c r="I39" s="1098"/>
      <c r="J39" s="1098"/>
      <c r="K39" s="1098"/>
      <c r="L39" s="1098"/>
      <c r="M39" s="1098"/>
      <c r="N39" s="1143"/>
      <c r="O39" s="1155"/>
      <c r="P39" s="1156"/>
      <c r="Q39" s="1157"/>
      <c r="R39" s="1102"/>
      <c r="S39" s="1102"/>
      <c r="T39" s="1102"/>
      <c r="U39" s="1103"/>
      <c r="V39" s="1158" t="s">
        <v>582</v>
      </c>
      <c r="W39" s="1159" t="s">
        <v>583</v>
      </c>
      <c r="X39" s="1159"/>
      <c r="Y39" s="1160" t="s">
        <v>582</v>
      </c>
      <c r="Z39" s="1159" t="s">
        <v>584</v>
      </c>
      <c r="AA39" s="1159"/>
      <c r="AB39" s="1160" t="s">
        <v>582</v>
      </c>
      <c r="AC39" s="1159" t="s">
        <v>585</v>
      </c>
      <c r="AD39" s="1161"/>
      <c r="AE39" s="1059"/>
      <c r="AF39" s="1060"/>
      <c r="AG39" s="1060"/>
      <c r="AH39" s="1060"/>
      <c r="AI39" s="1061"/>
      <c r="AJ39" s="1107"/>
      <c r="AK39" s="1109"/>
    </row>
    <row r="40" spans="1:37" ht="39.950000000000003" customHeight="1" x14ac:dyDescent="0.15">
      <c r="B40" s="1141"/>
      <c r="C40" s="1116"/>
      <c r="D40" s="1154"/>
      <c r="E40" s="1098" t="s">
        <v>587</v>
      </c>
      <c r="F40" s="1098"/>
      <c r="G40" s="1098"/>
      <c r="H40" s="1098"/>
      <c r="I40" s="1098"/>
      <c r="J40" s="1098"/>
      <c r="K40" s="1098"/>
      <c r="L40" s="1098"/>
      <c r="M40" s="1098"/>
      <c r="N40" s="1143"/>
      <c r="O40" s="1155"/>
      <c r="P40" s="1156"/>
      <c r="Q40" s="1157"/>
      <c r="R40" s="1102"/>
      <c r="S40" s="1102"/>
      <c r="T40" s="1102"/>
      <c r="U40" s="1103"/>
      <c r="V40" s="1158" t="s">
        <v>582</v>
      </c>
      <c r="W40" s="1159" t="s">
        <v>583</v>
      </c>
      <c r="X40" s="1159"/>
      <c r="Y40" s="1160" t="s">
        <v>582</v>
      </c>
      <c r="Z40" s="1159" t="s">
        <v>584</v>
      </c>
      <c r="AA40" s="1159"/>
      <c r="AB40" s="1160" t="s">
        <v>582</v>
      </c>
      <c r="AC40" s="1159" t="s">
        <v>585</v>
      </c>
      <c r="AD40" s="1161"/>
      <c r="AE40" s="1059"/>
      <c r="AF40" s="1060"/>
      <c r="AG40" s="1060"/>
      <c r="AH40" s="1060"/>
      <c r="AI40" s="1061"/>
      <c r="AJ40" s="1107"/>
      <c r="AK40" s="1109"/>
    </row>
    <row r="41" spans="1:37" ht="14.25" customHeight="1" x14ac:dyDescent="0.15">
      <c r="B41" s="1162" t="s">
        <v>588</v>
      </c>
      <c r="C41" s="1163"/>
      <c r="D41" s="1163"/>
      <c r="E41" s="1163"/>
      <c r="F41" s="1163"/>
      <c r="G41" s="1163"/>
      <c r="H41" s="1163"/>
      <c r="I41" s="1163"/>
      <c r="J41" s="1163"/>
      <c r="K41" s="1163"/>
      <c r="L41" s="1164"/>
      <c r="M41" s="1165"/>
      <c r="N41" s="1166"/>
      <c r="O41" s="1166"/>
      <c r="P41" s="1166"/>
      <c r="Q41" s="1166"/>
      <c r="R41" s="1167"/>
      <c r="S41" s="1167"/>
      <c r="T41" s="1167"/>
      <c r="U41" s="1167"/>
      <c r="V41" s="1168"/>
      <c r="W41" s="1169"/>
      <c r="X41" s="1169"/>
      <c r="Y41" s="1169"/>
      <c r="Z41" s="1169"/>
      <c r="AA41" s="1169"/>
      <c r="AB41" s="1169"/>
      <c r="AC41" s="1169"/>
      <c r="AD41" s="1169"/>
      <c r="AE41" s="1169"/>
      <c r="AF41" s="1169"/>
      <c r="AG41" s="1169"/>
      <c r="AH41" s="1169"/>
      <c r="AI41" s="1169"/>
      <c r="AJ41" s="1169"/>
      <c r="AK41" s="1169"/>
    </row>
    <row r="42" spans="1:37" ht="14.25" customHeight="1" x14ac:dyDescent="0.15">
      <c r="B42" s="1070" t="s">
        <v>589</v>
      </c>
      <c r="C42" s="1101" t="s">
        <v>590</v>
      </c>
      <c r="D42" s="1102"/>
      <c r="E42" s="1102"/>
      <c r="F42" s="1102"/>
      <c r="G42" s="1102"/>
      <c r="H42" s="1102"/>
      <c r="I42" s="1102"/>
      <c r="J42" s="1102"/>
      <c r="K42" s="1102"/>
      <c r="L42" s="1102"/>
      <c r="M42" s="1102"/>
      <c r="N42" s="1102"/>
      <c r="O42" s="1102"/>
      <c r="P42" s="1102"/>
      <c r="Q42" s="1102"/>
      <c r="R42" s="1102"/>
      <c r="S42" s="1102"/>
      <c r="T42" s="1102"/>
      <c r="U42" s="1103"/>
      <c r="V42" s="1101" t="s">
        <v>591</v>
      </c>
      <c r="W42" s="1102"/>
      <c r="X42" s="1102"/>
      <c r="Y42" s="1102"/>
      <c r="Z42" s="1102"/>
      <c r="AA42" s="1102"/>
      <c r="AB42" s="1102"/>
      <c r="AC42" s="1102"/>
      <c r="AD42" s="1102"/>
      <c r="AE42" s="1102"/>
      <c r="AF42" s="1102"/>
      <c r="AG42" s="1102"/>
      <c r="AH42" s="1102"/>
      <c r="AI42" s="1102"/>
      <c r="AJ42" s="1102"/>
      <c r="AK42" s="1103"/>
    </row>
    <row r="43" spans="1:37" x14ac:dyDescent="0.15">
      <c r="B43" s="1077"/>
      <c r="C43" s="1124"/>
      <c r="D43" s="1125"/>
      <c r="E43" s="1125"/>
      <c r="F43" s="1125"/>
      <c r="G43" s="1125"/>
      <c r="H43" s="1125"/>
      <c r="I43" s="1125"/>
      <c r="J43" s="1125"/>
      <c r="K43" s="1125"/>
      <c r="L43" s="1125"/>
      <c r="M43" s="1125"/>
      <c r="N43" s="1125"/>
      <c r="O43" s="1125"/>
      <c r="P43" s="1125"/>
      <c r="Q43" s="1125"/>
      <c r="R43" s="1125"/>
      <c r="S43" s="1125"/>
      <c r="T43" s="1125"/>
      <c r="U43" s="1126"/>
      <c r="V43" s="1124"/>
      <c r="W43" s="1125"/>
      <c r="X43" s="1125"/>
      <c r="Y43" s="1125"/>
      <c r="Z43" s="1125"/>
      <c r="AA43" s="1125"/>
      <c r="AB43" s="1125"/>
      <c r="AC43" s="1125"/>
      <c r="AD43" s="1125"/>
      <c r="AE43" s="1125"/>
      <c r="AF43" s="1125"/>
      <c r="AG43" s="1125"/>
      <c r="AH43" s="1125"/>
      <c r="AI43" s="1125"/>
      <c r="AJ43" s="1125"/>
      <c r="AK43" s="1126"/>
    </row>
    <row r="44" spans="1:37" x14ac:dyDescent="0.15">
      <c r="B44" s="1077"/>
      <c r="C44" s="1170"/>
      <c r="D44" s="1171"/>
      <c r="E44" s="1171"/>
      <c r="F44" s="1171"/>
      <c r="G44" s="1171"/>
      <c r="H44" s="1171"/>
      <c r="I44" s="1171"/>
      <c r="J44" s="1171"/>
      <c r="K44" s="1171"/>
      <c r="L44" s="1171"/>
      <c r="M44" s="1171"/>
      <c r="N44" s="1171"/>
      <c r="O44" s="1171"/>
      <c r="P44" s="1171"/>
      <c r="Q44" s="1171"/>
      <c r="R44" s="1171"/>
      <c r="S44" s="1171"/>
      <c r="T44" s="1171"/>
      <c r="U44" s="1172"/>
      <c r="V44" s="1170"/>
      <c r="W44" s="1171"/>
      <c r="X44" s="1171"/>
      <c r="Y44" s="1171"/>
      <c r="Z44" s="1171"/>
      <c r="AA44" s="1171"/>
      <c r="AB44" s="1171"/>
      <c r="AC44" s="1171"/>
      <c r="AD44" s="1171"/>
      <c r="AE44" s="1171"/>
      <c r="AF44" s="1171"/>
      <c r="AG44" s="1171"/>
      <c r="AH44" s="1171"/>
      <c r="AI44" s="1171"/>
      <c r="AJ44" s="1171"/>
      <c r="AK44" s="1172"/>
    </row>
    <row r="45" spans="1:37" x14ac:dyDescent="0.15">
      <c r="B45" s="1077"/>
      <c r="C45" s="1170"/>
      <c r="D45" s="1171"/>
      <c r="E45" s="1171"/>
      <c r="F45" s="1171"/>
      <c r="G45" s="1171"/>
      <c r="H45" s="1171"/>
      <c r="I45" s="1171"/>
      <c r="J45" s="1171"/>
      <c r="K45" s="1171"/>
      <c r="L45" s="1171"/>
      <c r="M45" s="1171"/>
      <c r="N45" s="1171"/>
      <c r="O45" s="1171"/>
      <c r="P45" s="1171"/>
      <c r="Q45" s="1171"/>
      <c r="R45" s="1171"/>
      <c r="S45" s="1171"/>
      <c r="T45" s="1171"/>
      <c r="U45" s="1172"/>
      <c r="V45" s="1170"/>
      <c r="W45" s="1171"/>
      <c r="X45" s="1171"/>
      <c r="Y45" s="1171"/>
      <c r="Z45" s="1171"/>
      <c r="AA45" s="1171"/>
      <c r="AB45" s="1171"/>
      <c r="AC45" s="1171"/>
      <c r="AD45" s="1171"/>
      <c r="AE45" s="1171"/>
      <c r="AF45" s="1171"/>
      <c r="AG45" s="1171"/>
      <c r="AH45" s="1171"/>
      <c r="AI45" s="1171"/>
      <c r="AJ45" s="1171"/>
      <c r="AK45" s="1172"/>
    </row>
    <row r="46" spans="1:37" x14ac:dyDescent="0.15">
      <c r="B46" s="1112"/>
      <c r="C46" s="1133"/>
      <c r="D46" s="1134"/>
      <c r="E46" s="1134"/>
      <c r="F46" s="1134"/>
      <c r="G46" s="1134"/>
      <c r="H46" s="1134"/>
      <c r="I46" s="1134"/>
      <c r="J46" s="1134"/>
      <c r="K46" s="1134"/>
      <c r="L46" s="1134"/>
      <c r="M46" s="1134"/>
      <c r="N46" s="1134"/>
      <c r="O46" s="1134"/>
      <c r="P46" s="1134"/>
      <c r="Q46" s="1134"/>
      <c r="R46" s="1134"/>
      <c r="S46" s="1134"/>
      <c r="T46" s="1134"/>
      <c r="U46" s="1135"/>
      <c r="V46" s="1133"/>
      <c r="W46" s="1134"/>
      <c r="X46" s="1134"/>
      <c r="Y46" s="1134"/>
      <c r="Z46" s="1134"/>
      <c r="AA46" s="1134"/>
      <c r="AB46" s="1134"/>
      <c r="AC46" s="1134"/>
      <c r="AD46" s="1134"/>
      <c r="AE46" s="1134"/>
      <c r="AF46" s="1134"/>
      <c r="AG46" s="1134"/>
      <c r="AH46" s="1134"/>
      <c r="AI46" s="1134"/>
      <c r="AJ46" s="1134"/>
      <c r="AK46" s="1135"/>
    </row>
    <row r="47" spans="1:37" ht="14.25" customHeight="1" x14ac:dyDescent="0.15">
      <c r="B47" s="1056" t="s">
        <v>592</v>
      </c>
      <c r="C47" s="1057"/>
      <c r="D47" s="1057"/>
      <c r="E47" s="1057"/>
      <c r="F47" s="1058"/>
      <c r="G47" s="1100" t="s">
        <v>593</v>
      </c>
      <c r="H47" s="1100"/>
      <c r="I47" s="1100"/>
      <c r="J47" s="1100"/>
      <c r="K47" s="1100"/>
      <c r="L47" s="1100"/>
      <c r="M47" s="1100"/>
      <c r="N47" s="1100"/>
      <c r="O47" s="1100"/>
      <c r="P47" s="1100"/>
      <c r="Q47" s="1100"/>
      <c r="R47" s="1100"/>
      <c r="S47" s="1100"/>
      <c r="T47" s="1100"/>
      <c r="U47" s="1100"/>
      <c r="V47" s="1100"/>
      <c r="W47" s="1100"/>
      <c r="X47" s="1100"/>
      <c r="Y47" s="1100"/>
      <c r="Z47" s="1100"/>
      <c r="AA47" s="1100"/>
      <c r="AB47" s="1100"/>
      <c r="AC47" s="1100"/>
      <c r="AD47" s="1100"/>
      <c r="AE47" s="1100"/>
      <c r="AF47" s="1100"/>
      <c r="AG47" s="1100"/>
      <c r="AH47" s="1100"/>
      <c r="AI47" s="1100"/>
      <c r="AJ47" s="1100"/>
      <c r="AK47" s="1100"/>
    </row>
    <row r="49" spans="2:2" x14ac:dyDescent="0.15">
      <c r="B49" s="1173" t="s">
        <v>594</v>
      </c>
    </row>
    <row r="50" spans="2:2" x14ac:dyDescent="0.15">
      <c r="B50" s="1173" t="s">
        <v>595</v>
      </c>
    </row>
    <row r="51" spans="2:2" x14ac:dyDescent="0.15">
      <c r="B51" s="1173" t="s">
        <v>596</v>
      </c>
    </row>
    <row r="52" spans="2:2" x14ac:dyDescent="0.15">
      <c r="B52" s="1173" t="s">
        <v>597</v>
      </c>
    </row>
    <row r="53" spans="2:2" x14ac:dyDescent="0.15">
      <c r="B53" s="1173" t="s">
        <v>598</v>
      </c>
    </row>
    <row r="54" spans="2:2" x14ac:dyDescent="0.15">
      <c r="B54" s="1173" t="s">
        <v>599</v>
      </c>
    </row>
    <row r="55" spans="2:2" x14ac:dyDescent="0.15">
      <c r="B55" s="1173" t="s">
        <v>600</v>
      </c>
    </row>
    <row r="56" spans="2:2" x14ac:dyDescent="0.15">
      <c r="B56" s="1173" t="s">
        <v>601</v>
      </c>
    </row>
    <row r="57" spans="2:2" x14ac:dyDescent="0.15">
      <c r="B57" s="1173" t="s">
        <v>602</v>
      </c>
    </row>
    <row r="58" spans="2:2" x14ac:dyDescent="0.15">
      <c r="B58" s="1173" t="s">
        <v>603</v>
      </c>
    </row>
    <row r="59" spans="2:2" x14ac:dyDescent="0.15">
      <c r="B59" s="1173" t="s">
        <v>604</v>
      </c>
    </row>
    <row r="118" spans="3:7" x14ac:dyDescent="0.15">
      <c r="C118" s="1174"/>
      <c r="D118" s="1174"/>
      <c r="E118" s="1174"/>
      <c r="F118" s="1174"/>
      <c r="G118" s="1174"/>
    </row>
    <row r="119" spans="3:7" x14ac:dyDescent="0.15">
      <c r="C119" s="1175"/>
    </row>
  </sheetData>
  <mergeCells count="142">
    <mergeCell ref="B47:F47"/>
    <mergeCell ref="G47:AK47"/>
    <mergeCell ref="AJ40:AK40"/>
    <mergeCell ref="B41:L41"/>
    <mergeCell ref="W41:AK41"/>
    <mergeCell ref="B42:B46"/>
    <mergeCell ref="C42:U42"/>
    <mergeCell ref="V42:AK42"/>
    <mergeCell ref="C43:U46"/>
    <mergeCell ref="V43:AK46"/>
    <mergeCell ref="O40:P40"/>
    <mergeCell ref="Q40:U40"/>
    <mergeCell ref="W40:X40"/>
    <mergeCell ref="Z40:AA40"/>
    <mergeCell ref="AC40:AD40"/>
    <mergeCell ref="AE40:AI40"/>
    <mergeCell ref="AJ38:AK38"/>
    <mergeCell ref="E39:N39"/>
    <mergeCell ref="O39:P39"/>
    <mergeCell ref="Q39:U39"/>
    <mergeCell ref="W39:X39"/>
    <mergeCell ref="Z39:AA39"/>
    <mergeCell ref="AC39:AD39"/>
    <mergeCell ref="AE39:AI39"/>
    <mergeCell ref="AJ39:AK39"/>
    <mergeCell ref="AJ36:AK36"/>
    <mergeCell ref="Q37:U37"/>
    <mergeCell ref="V37:AD37"/>
    <mergeCell ref="AE37:AI37"/>
    <mergeCell ref="AJ37:AK37"/>
    <mergeCell ref="C38:C40"/>
    <mergeCell ref="E38:N38"/>
    <mergeCell ref="O38:P38"/>
    <mergeCell ref="Q38:U38"/>
    <mergeCell ref="W38:X38"/>
    <mergeCell ref="B36:B40"/>
    <mergeCell ref="C36:N37"/>
    <mergeCell ref="O36:P37"/>
    <mergeCell ref="Q36:U36"/>
    <mergeCell ref="V36:AD36"/>
    <mergeCell ref="AE36:AI36"/>
    <mergeCell ref="Z38:AA38"/>
    <mergeCell ref="AC38:AD38"/>
    <mergeCell ref="AE38:AI38"/>
    <mergeCell ref="E40:N40"/>
    <mergeCell ref="C33:L35"/>
    <mergeCell ref="M33:P33"/>
    <mergeCell ref="Q33:S33"/>
    <mergeCell ref="U33:W33"/>
    <mergeCell ref="Y33:AK33"/>
    <mergeCell ref="M34:P34"/>
    <mergeCell ref="R34:U34"/>
    <mergeCell ref="V34:W34"/>
    <mergeCell ref="X34:AK34"/>
    <mergeCell ref="M35:AK35"/>
    <mergeCell ref="C31:L31"/>
    <mergeCell ref="M31:Q31"/>
    <mergeCell ref="R31:AA31"/>
    <mergeCell ref="AB31:AF31"/>
    <mergeCell ref="AG31:AK31"/>
    <mergeCell ref="C32:L32"/>
    <mergeCell ref="M32:AK32"/>
    <mergeCell ref="C28:L30"/>
    <mergeCell ref="M28:P28"/>
    <mergeCell ref="Q28:S28"/>
    <mergeCell ref="U28:W28"/>
    <mergeCell ref="Y28:AK28"/>
    <mergeCell ref="M29:P29"/>
    <mergeCell ref="R29:U29"/>
    <mergeCell ref="V29:W29"/>
    <mergeCell ref="X29:AK29"/>
    <mergeCell ref="M30:AK30"/>
    <mergeCell ref="M26:AK26"/>
    <mergeCell ref="C27:L27"/>
    <mergeCell ref="M27:Q27"/>
    <mergeCell ref="R27:AA27"/>
    <mergeCell ref="AB27:AF27"/>
    <mergeCell ref="AG27:AK27"/>
    <mergeCell ref="B24:B35"/>
    <mergeCell ref="C24:L26"/>
    <mergeCell ref="M24:P24"/>
    <mergeCell ref="Q24:S24"/>
    <mergeCell ref="U24:W24"/>
    <mergeCell ref="Y24:AK24"/>
    <mergeCell ref="M25:P25"/>
    <mergeCell ref="R25:U25"/>
    <mergeCell ref="V25:W25"/>
    <mergeCell ref="X25:AK25"/>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N12:O12"/>
    <mergeCell ref="AB12:AI12"/>
    <mergeCell ref="AJ12:AK12"/>
    <mergeCell ref="B13:B23"/>
    <mergeCell ref="C13:L13"/>
    <mergeCell ref="M13:AK13"/>
    <mergeCell ref="C14:L14"/>
    <mergeCell ref="M14:AK14"/>
    <mergeCell ref="C15:L17"/>
    <mergeCell ref="M15:P15"/>
    <mergeCell ref="V8:X8"/>
    <mergeCell ref="Y8:AK8"/>
    <mergeCell ref="V9:X9"/>
    <mergeCell ref="Y9:AK9"/>
    <mergeCell ref="T10:X10"/>
    <mergeCell ref="Y10:AK10"/>
    <mergeCell ref="AB3:AF3"/>
    <mergeCell ref="AG3:AK3"/>
    <mergeCell ref="B5:AK5"/>
    <mergeCell ref="AF6:AG6"/>
    <mergeCell ref="AI6:AJ6"/>
    <mergeCell ref="B7:J7"/>
  </mergeCells>
  <phoneticPr fontId="9"/>
  <dataValidations count="2">
    <dataValidation type="list" allowBlank="1" showInputMessage="1" showErrorMessage="1" sqref="O38:P40">
      <formula1>"○"</formula1>
    </dataValidation>
    <dataValidation type="list" allowBlank="1" showInputMessage="1" showErrorMessage="1" sqref="V38:V40 Y38:Y40 AB38:AB40">
      <formula1>"□,■"</formula1>
    </dataValidation>
  </dataValidations>
  <pageMargins left="0.7" right="0.7" top="0.75" bottom="0.75" header="0.3" footer="0.3"/>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439"/>
  <sheetViews>
    <sheetView view="pageBreakPreview" zoomScale="60" zoomScaleNormal="100" workbookViewId="0">
      <selection activeCell="E96" sqref="E96"/>
    </sheetView>
  </sheetViews>
  <sheetFormatPr defaultRowHeight="20.25" customHeight="1" x14ac:dyDescent="0.15"/>
  <cols>
    <col min="1" max="2" width="4.25" style="1065" customWidth="1"/>
    <col min="3" max="3" width="25" style="1055" customWidth="1"/>
    <col min="4" max="4" width="4.875" style="1055" customWidth="1"/>
    <col min="5" max="5" width="41.625" style="1055" customWidth="1"/>
    <col min="6" max="6" width="4.875" style="1055" customWidth="1"/>
    <col min="7" max="7" width="19.625" style="1055" customWidth="1"/>
    <col min="8" max="8" width="33.875" style="1055" customWidth="1"/>
    <col min="9" max="32" width="4.875" style="1055" customWidth="1"/>
    <col min="33" max="16384" width="9" style="1055"/>
  </cols>
  <sheetData>
    <row r="1" spans="1:32" ht="20.25" customHeight="1" x14ac:dyDescent="0.15">
      <c r="A1" s="1176"/>
      <c r="B1" s="1176"/>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row>
    <row r="2" spans="1:32" ht="20.25" customHeight="1" x14ac:dyDescent="0.15">
      <c r="A2" s="1178" t="s">
        <v>605</v>
      </c>
      <c r="B2" s="1178"/>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row>
    <row r="3" spans="1:32" ht="20.25" customHeight="1" x14ac:dyDescent="0.15">
      <c r="A3" s="1179" t="s">
        <v>606</v>
      </c>
      <c r="B3" s="1179"/>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row>
    <row r="4" spans="1:32" ht="20.25" customHeight="1" x14ac:dyDescent="0.15">
      <c r="A4" s="1176"/>
      <c r="B4" s="1176"/>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row>
    <row r="5" spans="1:32" ht="30" customHeight="1" x14ac:dyDescent="0.15">
      <c r="A5" s="1176"/>
      <c r="B5" s="1176"/>
      <c r="C5" s="1177"/>
      <c r="D5" s="1177"/>
      <c r="E5" s="1177"/>
      <c r="F5" s="1177"/>
      <c r="G5" s="1177"/>
      <c r="H5" s="1177"/>
      <c r="I5" s="1177"/>
      <c r="J5" s="1176"/>
      <c r="K5" s="1176"/>
      <c r="L5" s="1176"/>
      <c r="M5" s="1176"/>
      <c r="N5" s="1176"/>
      <c r="O5" s="1176"/>
      <c r="P5" s="1176"/>
      <c r="Q5" s="1176"/>
      <c r="R5" s="1176"/>
      <c r="S5" s="1180" t="s">
        <v>607</v>
      </c>
      <c r="T5" s="1181"/>
      <c r="U5" s="1181"/>
      <c r="V5" s="1182"/>
      <c r="W5" s="1183"/>
      <c r="X5" s="1184"/>
      <c r="Y5" s="1184"/>
      <c r="Z5" s="1184"/>
      <c r="AA5" s="1184"/>
      <c r="AB5" s="1184"/>
      <c r="AC5" s="1184"/>
      <c r="AD5" s="1184"/>
      <c r="AE5" s="1184"/>
      <c r="AF5" s="1185"/>
    </row>
    <row r="6" spans="1:32" ht="20.25" customHeight="1" x14ac:dyDescent="0.15">
      <c r="A6" s="1176"/>
      <c r="B6" s="1176"/>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row>
    <row r="7" spans="1:32" ht="17.25" customHeight="1" x14ac:dyDescent="0.15">
      <c r="A7" s="1180" t="s">
        <v>608</v>
      </c>
      <c r="B7" s="1181"/>
      <c r="C7" s="1182"/>
      <c r="D7" s="1180" t="s">
        <v>609</v>
      </c>
      <c r="E7" s="1182"/>
      <c r="F7" s="1180" t="s">
        <v>528</v>
      </c>
      <c r="G7" s="1182"/>
      <c r="H7" s="1180" t="s">
        <v>529</v>
      </c>
      <c r="I7" s="1181"/>
      <c r="J7" s="1181"/>
      <c r="K7" s="1181"/>
      <c r="L7" s="1181"/>
      <c r="M7" s="1181"/>
      <c r="N7" s="1181"/>
      <c r="O7" s="1181"/>
      <c r="P7" s="1181"/>
      <c r="Q7" s="1181"/>
      <c r="R7" s="1181"/>
      <c r="S7" s="1181"/>
      <c r="T7" s="1181"/>
      <c r="U7" s="1181"/>
      <c r="V7" s="1181"/>
      <c r="W7" s="1181"/>
      <c r="X7" s="1182"/>
      <c r="Y7" s="1180" t="s">
        <v>610</v>
      </c>
      <c r="Z7" s="1181"/>
      <c r="AA7" s="1181"/>
      <c r="AB7" s="1182"/>
      <c r="AC7" s="1180" t="s">
        <v>611</v>
      </c>
      <c r="AD7" s="1181"/>
      <c r="AE7" s="1181"/>
      <c r="AF7" s="1182"/>
    </row>
    <row r="8" spans="1:32" ht="18.75" customHeight="1" x14ac:dyDescent="0.15">
      <c r="A8" s="1186"/>
      <c r="B8" s="1187"/>
      <c r="C8" s="1188"/>
      <c r="D8" s="1189"/>
      <c r="E8" s="1190"/>
      <c r="F8" s="1191"/>
      <c r="G8" s="1190"/>
      <c r="H8" s="1192" t="s">
        <v>612</v>
      </c>
      <c r="I8" s="1193" t="s">
        <v>582</v>
      </c>
      <c r="J8" s="1194" t="s">
        <v>613</v>
      </c>
      <c r="K8" s="1195"/>
      <c r="L8" s="1194"/>
      <c r="M8" s="1196" t="s">
        <v>582</v>
      </c>
      <c r="N8" s="1194" t="s">
        <v>614</v>
      </c>
      <c r="O8" s="1194"/>
      <c r="P8" s="1194"/>
      <c r="Q8" s="1194"/>
      <c r="R8" s="1194"/>
      <c r="S8" s="1194"/>
      <c r="T8" s="1194"/>
      <c r="U8" s="1194"/>
      <c r="V8" s="1194"/>
      <c r="W8" s="1194"/>
      <c r="X8" s="1197"/>
      <c r="Y8" s="1198" t="s">
        <v>582</v>
      </c>
      <c r="Z8" s="1199" t="s">
        <v>615</v>
      </c>
      <c r="AA8" s="1199"/>
      <c r="AB8" s="1200"/>
      <c r="AC8" s="1198" t="s">
        <v>582</v>
      </c>
      <c r="AD8" s="1199" t="s">
        <v>615</v>
      </c>
      <c r="AE8" s="1199"/>
      <c r="AF8" s="1200"/>
    </row>
    <row r="9" spans="1:32" ht="18.75" customHeight="1" x14ac:dyDescent="0.15">
      <c r="A9" s="1201"/>
      <c r="B9" s="1202"/>
      <c r="C9" s="1203"/>
      <c r="D9" s="1204"/>
      <c r="E9" s="1205"/>
      <c r="F9" s="1206"/>
      <c r="G9" s="1205"/>
      <c r="H9" s="1207" t="s">
        <v>616</v>
      </c>
      <c r="I9" s="1208" t="s">
        <v>582</v>
      </c>
      <c r="J9" s="1209" t="s">
        <v>617</v>
      </c>
      <c r="K9" s="1209"/>
      <c r="L9" s="1209"/>
      <c r="M9" s="1210" t="s">
        <v>582</v>
      </c>
      <c r="N9" s="1209" t="s">
        <v>618</v>
      </c>
      <c r="O9" s="1209"/>
      <c r="P9" s="1209"/>
      <c r="Q9" s="1211"/>
      <c r="R9" s="1211"/>
      <c r="S9" s="1211"/>
      <c r="T9" s="1211"/>
      <c r="U9" s="1212"/>
      <c r="V9" s="1212"/>
      <c r="W9" s="1212"/>
      <c r="X9" s="1205"/>
      <c r="Y9" s="1213" t="s">
        <v>582</v>
      </c>
      <c r="Z9" s="1212" t="s">
        <v>619</v>
      </c>
      <c r="AA9" s="1212"/>
      <c r="AB9" s="1214"/>
      <c r="AC9" s="1213" t="s">
        <v>582</v>
      </c>
      <c r="AD9" s="1212" t="s">
        <v>619</v>
      </c>
      <c r="AE9" s="1212"/>
      <c r="AF9" s="1214"/>
    </row>
    <row r="10" spans="1:32" ht="18.75" customHeight="1" x14ac:dyDescent="0.15">
      <c r="A10" s="1201"/>
      <c r="B10" s="1202"/>
      <c r="C10" s="1203"/>
      <c r="D10" s="1204"/>
      <c r="E10" s="1205"/>
      <c r="F10" s="1206"/>
      <c r="G10" s="1205"/>
      <c r="H10" s="1215"/>
      <c r="I10" s="1216"/>
      <c r="J10" s="1217"/>
      <c r="K10" s="1217"/>
      <c r="L10" s="1217"/>
      <c r="M10" s="1218"/>
      <c r="N10" s="1217"/>
      <c r="O10" s="1217"/>
      <c r="P10" s="1217"/>
      <c r="Q10" s="1219"/>
      <c r="R10" s="1219"/>
      <c r="S10" s="1219"/>
      <c r="T10" s="1219"/>
      <c r="U10" s="1194"/>
      <c r="V10" s="1194"/>
      <c r="W10" s="1194"/>
      <c r="X10" s="1197"/>
      <c r="Y10" s="1220"/>
      <c r="Z10" s="1212"/>
      <c r="AA10" s="1212"/>
      <c r="AB10" s="1214"/>
      <c r="AC10" s="1220"/>
      <c r="AD10" s="1212"/>
      <c r="AE10" s="1212"/>
      <c r="AF10" s="1214"/>
    </row>
    <row r="11" spans="1:32" ht="18.75" customHeight="1" x14ac:dyDescent="0.15">
      <c r="A11" s="1201"/>
      <c r="B11" s="1202"/>
      <c r="C11" s="1203"/>
      <c r="D11" s="1204"/>
      <c r="E11" s="1205"/>
      <c r="F11" s="1206"/>
      <c r="G11" s="1205"/>
      <c r="H11" s="1207" t="s">
        <v>620</v>
      </c>
      <c r="I11" s="1208" t="s">
        <v>582</v>
      </c>
      <c r="J11" s="1209" t="s">
        <v>617</v>
      </c>
      <c r="K11" s="1209"/>
      <c r="L11" s="1209"/>
      <c r="M11" s="1210" t="s">
        <v>582</v>
      </c>
      <c r="N11" s="1209" t="s">
        <v>618</v>
      </c>
      <c r="O11" s="1209"/>
      <c r="P11" s="1209"/>
      <c r="Q11" s="1211"/>
      <c r="R11" s="1211"/>
      <c r="S11" s="1211"/>
      <c r="T11" s="1211"/>
      <c r="U11" s="1212"/>
      <c r="V11" s="1212"/>
      <c r="W11" s="1212"/>
      <c r="X11" s="1205"/>
      <c r="Y11" s="1221"/>
      <c r="Z11" s="1212"/>
      <c r="AA11" s="1212"/>
      <c r="AB11" s="1214"/>
      <c r="AC11" s="1221"/>
      <c r="AD11" s="1212"/>
      <c r="AE11" s="1212"/>
      <c r="AF11" s="1214"/>
    </row>
    <row r="12" spans="1:32" ht="21.75" customHeight="1" x14ac:dyDescent="0.15">
      <c r="A12" s="1201"/>
      <c r="B12" s="1202"/>
      <c r="C12" s="1203"/>
      <c r="D12" s="1204"/>
      <c r="E12" s="1205"/>
      <c r="F12" s="1206"/>
      <c r="G12" s="1205"/>
      <c r="H12" s="1215"/>
      <c r="I12" s="1216"/>
      <c r="J12" s="1217"/>
      <c r="K12" s="1217"/>
      <c r="L12" s="1217"/>
      <c r="M12" s="1218"/>
      <c r="N12" s="1217"/>
      <c r="O12" s="1217"/>
      <c r="P12" s="1217"/>
      <c r="Q12" s="1219"/>
      <c r="R12" s="1219"/>
      <c r="S12" s="1219"/>
      <c r="T12" s="1219"/>
      <c r="U12" s="1194"/>
      <c r="V12" s="1194"/>
      <c r="W12" s="1194"/>
      <c r="X12" s="1197"/>
      <c r="Y12" s="1221"/>
      <c r="Z12" s="1212"/>
      <c r="AA12" s="1212"/>
      <c r="AB12" s="1214"/>
      <c r="AC12" s="1221"/>
      <c r="AD12" s="1212"/>
      <c r="AE12" s="1212"/>
      <c r="AF12" s="1214"/>
    </row>
    <row r="13" spans="1:32" ht="18.75" customHeight="1" x14ac:dyDescent="0.15">
      <c r="A13" s="1201"/>
      <c r="B13" s="1202"/>
      <c r="C13" s="1203"/>
      <c r="D13" s="1204"/>
      <c r="E13" s="1205"/>
      <c r="F13" s="1206"/>
      <c r="G13" s="1205"/>
      <c r="H13" s="1207" t="s">
        <v>621</v>
      </c>
      <c r="I13" s="1208" t="s">
        <v>582</v>
      </c>
      <c r="J13" s="1209" t="s">
        <v>617</v>
      </c>
      <c r="K13" s="1209"/>
      <c r="L13" s="1209"/>
      <c r="M13" s="1210" t="s">
        <v>582</v>
      </c>
      <c r="N13" s="1209" t="s">
        <v>618</v>
      </c>
      <c r="O13" s="1209"/>
      <c r="P13" s="1209"/>
      <c r="Q13" s="1211"/>
      <c r="R13" s="1211"/>
      <c r="S13" s="1211"/>
      <c r="T13" s="1211"/>
      <c r="U13" s="1212"/>
      <c r="V13" s="1212"/>
      <c r="W13" s="1212"/>
      <c r="X13" s="1205"/>
      <c r="Y13" s="1220"/>
      <c r="Z13" s="1212"/>
      <c r="AA13" s="1212"/>
      <c r="AB13" s="1214"/>
      <c r="AC13" s="1220"/>
      <c r="AD13" s="1212"/>
      <c r="AE13" s="1212"/>
      <c r="AF13" s="1214"/>
    </row>
    <row r="14" spans="1:32" ht="18.75" customHeight="1" x14ac:dyDescent="0.15">
      <c r="A14" s="1201"/>
      <c r="B14" s="1202"/>
      <c r="C14" s="1203"/>
      <c r="D14" s="1204"/>
      <c r="E14" s="1205"/>
      <c r="F14" s="1206"/>
      <c r="G14" s="1205"/>
      <c r="H14" s="1215"/>
      <c r="I14" s="1216"/>
      <c r="J14" s="1217"/>
      <c r="K14" s="1217"/>
      <c r="L14" s="1217"/>
      <c r="M14" s="1218"/>
      <c r="N14" s="1217"/>
      <c r="O14" s="1217"/>
      <c r="P14" s="1217"/>
      <c r="Q14" s="1219"/>
      <c r="R14" s="1219"/>
      <c r="S14" s="1219"/>
      <c r="T14" s="1219"/>
      <c r="U14" s="1194"/>
      <c r="V14" s="1194"/>
      <c r="W14" s="1194"/>
      <c r="X14" s="1205"/>
      <c r="Y14" s="1220"/>
      <c r="Z14" s="1212"/>
      <c r="AA14" s="1212"/>
      <c r="AB14" s="1214"/>
      <c r="AC14" s="1220"/>
      <c r="AD14" s="1212"/>
      <c r="AE14" s="1212"/>
      <c r="AF14" s="1214"/>
    </row>
    <row r="15" spans="1:32" ht="18.75" customHeight="1" x14ac:dyDescent="0.15">
      <c r="A15" s="1201"/>
      <c r="B15" s="1202"/>
      <c r="C15" s="1203"/>
      <c r="D15" s="1204"/>
      <c r="E15" s="1205"/>
      <c r="F15" s="1206"/>
      <c r="G15" s="1205"/>
      <c r="H15" s="1222" t="s">
        <v>622</v>
      </c>
      <c r="I15" s="1223" t="s">
        <v>582</v>
      </c>
      <c r="J15" s="1224" t="s">
        <v>623</v>
      </c>
      <c r="K15" s="1225"/>
      <c r="L15" s="1226" t="s">
        <v>582</v>
      </c>
      <c r="M15" s="1227" t="s">
        <v>624</v>
      </c>
      <c r="N15" s="1224"/>
      <c r="O15" s="1228"/>
      <c r="P15" s="1212"/>
      <c r="Q15" s="1212"/>
      <c r="R15" s="1212"/>
      <c r="S15" s="1212"/>
      <c r="T15" s="1212"/>
      <c r="U15" s="1212"/>
      <c r="V15" s="1212"/>
      <c r="W15" s="1212"/>
      <c r="X15" s="1229"/>
      <c r="Y15" s="1220"/>
      <c r="Z15" s="1212"/>
      <c r="AA15" s="1212"/>
      <c r="AB15" s="1214"/>
      <c r="AC15" s="1220"/>
      <c r="AD15" s="1212"/>
      <c r="AE15" s="1212"/>
      <c r="AF15" s="1214"/>
    </row>
    <row r="16" spans="1:32" ht="18.75" customHeight="1" x14ac:dyDescent="0.15">
      <c r="A16" s="1213" t="s">
        <v>582</v>
      </c>
      <c r="B16" s="1202" t="s">
        <v>530</v>
      </c>
      <c r="C16" s="1203" t="s">
        <v>625</v>
      </c>
      <c r="D16" s="1204"/>
      <c r="E16" s="1205"/>
      <c r="F16" s="1206"/>
      <c r="G16" s="1205"/>
      <c r="H16" s="1207" t="s">
        <v>626</v>
      </c>
      <c r="I16" s="1230" t="s">
        <v>582</v>
      </c>
      <c r="J16" s="1209" t="s">
        <v>617</v>
      </c>
      <c r="K16" s="1209"/>
      <c r="L16" s="1209"/>
      <c r="M16" s="1230" t="s">
        <v>582</v>
      </c>
      <c r="N16" s="1209" t="s">
        <v>618</v>
      </c>
      <c r="O16" s="1209"/>
      <c r="P16" s="1209"/>
      <c r="Q16" s="1231"/>
      <c r="R16" s="1231"/>
      <c r="S16" s="1231"/>
      <c r="T16" s="1231"/>
      <c r="U16" s="1231"/>
      <c r="V16" s="1231"/>
      <c r="W16" s="1231"/>
      <c r="X16" s="1232"/>
      <c r="Y16" s="1220"/>
      <c r="Z16" s="1212"/>
      <c r="AA16" s="1233"/>
      <c r="AB16" s="1214"/>
      <c r="AC16" s="1220"/>
      <c r="AD16" s="1212"/>
      <c r="AE16" s="1233"/>
      <c r="AF16" s="1214"/>
    </row>
    <row r="17" spans="1:32" ht="18.75" customHeight="1" x14ac:dyDescent="0.15">
      <c r="A17" s="1201"/>
      <c r="B17" s="1202"/>
      <c r="C17" s="1203"/>
      <c r="D17" s="1204"/>
      <c r="E17" s="1205"/>
      <c r="F17" s="1206"/>
      <c r="G17" s="1205"/>
      <c r="H17" s="1215"/>
      <c r="I17" s="1234"/>
      <c r="J17" s="1217"/>
      <c r="K17" s="1217"/>
      <c r="L17" s="1217"/>
      <c r="M17" s="1234"/>
      <c r="N17" s="1217"/>
      <c r="O17" s="1217"/>
      <c r="P17" s="1217"/>
      <c r="Q17" s="1235"/>
      <c r="R17" s="1235"/>
      <c r="S17" s="1235"/>
      <c r="T17" s="1235"/>
      <c r="U17" s="1235"/>
      <c r="V17" s="1235"/>
      <c r="W17" s="1235"/>
      <c r="X17" s="1236"/>
      <c r="Y17" s="1220"/>
      <c r="Z17" s="1237"/>
      <c r="AA17" s="1237"/>
      <c r="AB17" s="1238"/>
      <c r="AC17" s="1220"/>
      <c r="AD17" s="1237"/>
      <c r="AE17" s="1237"/>
      <c r="AF17" s="1238"/>
    </row>
    <row r="18" spans="1:32" ht="18.75" customHeight="1" x14ac:dyDescent="0.15">
      <c r="A18" s="1206"/>
      <c r="B18" s="1176"/>
      <c r="C18" s="1203"/>
      <c r="D18" s="1204"/>
      <c r="E18" s="1205"/>
      <c r="F18" s="1206"/>
      <c r="G18" s="1205"/>
      <c r="H18" s="1207" t="s">
        <v>627</v>
      </c>
      <c r="I18" s="1230" t="s">
        <v>628</v>
      </c>
      <c r="J18" s="1209" t="s">
        <v>617</v>
      </c>
      <c r="K18" s="1209"/>
      <c r="L18" s="1209"/>
      <c r="M18" s="1230" t="s">
        <v>582</v>
      </c>
      <c r="N18" s="1209" t="s">
        <v>618</v>
      </c>
      <c r="O18" s="1209"/>
      <c r="P18" s="1209"/>
      <c r="Q18" s="1231"/>
      <c r="R18" s="1231"/>
      <c r="S18" s="1231"/>
      <c r="T18" s="1231"/>
      <c r="U18" s="1231"/>
      <c r="V18" s="1231"/>
      <c r="W18" s="1231"/>
      <c r="X18" s="1232"/>
      <c r="Y18" s="1220"/>
      <c r="Z18" s="1237"/>
      <c r="AA18" s="1237"/>
      <c r="AB18" s="1238"/>
      <c r="AC18" s="1220"/>
      <c r="AD18" s="1237"/>
      <c r="AE18" s="1237"/>
      <c r="AF18" s="1238"/>
    </row>
    <row r="19" spans="1:32" ht="18.75" customHeight="1" x14ac:dyDescent="0.15">
      <c r="A19" s="1201"/>
      <c r="B19" s="1202"/>
      <c r="C19" s="1203"/>
      <c r="D19" s="1204"/>
      <c r="E19" s="1205"/>
      <c r="F19" s="1206"/>
      <c r="G19" s="1205"/>
      <c r="H19" s="1215"/>
      <c r="I19" s="1234"/>
      <c r="J19" s="1217"/>
      <c r="K19" s="1217"/>
      <c r="L19" s="1217"/>
      <c r="M19" s="1234"/>
      <c r="N19" s="1217"/>
      <c r="O19" s="1217"/>
      <c r="P19" s="1217"/>
      <c r="Q19" s="1235"/>
      <c r="R19" s="1235"/>
      <c r="S19" s="1235"/>
      <c r="T19" s="1235"/>
      <c r="U19" s="1235"/>
      <c r="V19" s="1235"/>
      <c r="W19" s="1235"/>
      <c r="X19" s="1236"/>
      <c r="Y19" s="1220"/>
      <c r="Z19" s="1237"/>
      <c r="AA19" s="1237"/>
      <c r="AB19" s="1238"/>
      <c r="AC19" s="1220"/>
      <c r="AD19" s="1237"/>
      <c r="AE19" s="1237"/>
      <c r="AF19" s="1238"/>
    </row>
    <row r="20" spans="1:32" ht="18.75" customHeight="1" x14ac:dyDescent="0.15">
      <c r="A20" s="1201"/>
      <c r="B20" s="1202"/>
      <c r="C20" s="1203"/>
      <c r="D20" s="1204"/>
      <c r="E20" s="1205"/>
      <c r="F20" s="1206"/>
      <c r="G20" s="1205"/>
      <c r="H20" s="1222" t="s">
        <v>629</v>
      </c>
      <c r="I20" s="1223" t="s">
        <v>582</v>
      </c>
      <c r="J20" s="1224" t="s">
        <v>630</v>
      </c>
      <c r="K20" s="1224"/>
      <c r="L20" s="1228" t="s">
        <v>582</v>
      </c>
      <c r="M20" s="1224" t="s">
        <v>624</v>
      </c>
      <c r="N20" s="1224"/>
      <c r="O20" s="1239"/>
      <c r="P20" s="1224"/>
      <c r="Q20" s="1235"/>
      <c r="R20" s="1235"/>
      <c r="S20" s="1235"/>
      <c r="T20" s="1235"/>
      <c r="U20" s="1235"/>
      <c r="V20" s="1235"/>
      <c r="W20" s="1235"/>
      <c r="X20" s="1236"/>
      <c r="Y20" s="1220"/>
      <c r="Z20" s="1237"/>
      <c r="AA20" s="1237"/>
      <c r="AB20" s="1238"/>
      <c r="AC20" s="1220"/>
      <c r="AD20" s="1237"/>
      <c r="AE20" s="1237"/>
      <c r="AF20" s="1238"/>
    </row>
    <row r="21" spans="1:32" ht="18.75" customHeight="1" x14ac:dyDescent="0.15">
      <c r="A21" s="1201"/>
      <c r="B21" s="1202"/>
      <c r="C21" s="1203"/>
      <c r="D21" s="1204"/>
      <c r="E21" s="1205"/>
      <c r="F21" s="1206"/>
      <c r="G21" s="1205"/>
      <c r="H21" s="1240" t="s">
        <v>531</v>
      </c>
      <c r="I21" s="1223" t="s">
        <v>582</v>
      </c>
      <c r="J21" s="1224" t="s">
        <v>630</v>
      </c>
      <c r="K21" s="1224"/>
      <c r="L21" s="1228" t="s">
        <v>582</v>
      </c>
      <c r="M21" s="1224" t="s">
        <v>631</v>
      </c>
      <c r="N21" s="1224"/>
      <c r="O21" s="1228" t="s">
        <v>582</v>
      </c>
      <c r="P21" s="1224" t="s">
        <v>632</v>
      </c>
      <c r="Q21" s="1239"/>
      <c r="R21" s="1228" t="s">
        <v>582</v>
      </c>
      <c r="S21" s="1224" t="s">
        <v>633</v>
      </c>
      <c r="T21" s="1239"/>
      <c r="U21" s="1239"/>
      <c r="V21" s="1239"/>
      <c r="W21" s="1239"/>
      <c r="X21" s="1241"/>
      <c r="Y21" s="1220"/>
      <c r="Z21" s="1237"/>
      <c r="AA21" s="1237"/>
      <c r="AB21" s="1238"/>
      <c r="AC21" s="1220"/>
      <c r="AD21" s="1237"/>
      <c r="AE21" s="1237"/>
      <c r="AF21" s="1238"/>
    </row>
    <row r="22" spans="1:32" ht="18.75" customHeight="1" x14ac:dyDescent="0.15">
      <c r="A22" s="1201"/>
      <c r="B22" s="1202"/>
      <c r="C22" s="1203"/>
      <c r="D22" s="1204"/>
      <c r="E22" s="1205"/>
      <c r="F22" s="1206"/>
      <c r="G22" s="1205"/>
      <c r="H22" s="1242" t="s">
        <v>634</v>
      </c>
      <c r="I22" s="1243" t="s">
        <v>582</v>
      </c>
      <c r="J22" s="1244" t="s">
        <v>623</v>
      </c>
      <c r="K22" s="1244"/>
      <c r="L22" s="1245" t="s">
        <v>582</v>
      </c>
      <c r="M22" s="1244" t="s">
        <v>635</v>
      </c>
      <c r="N22" s="1244"/>
      <c r="O22" s="1245" t="s">
        <v>582</v>
      </c>
      <c r="P22" s="1244" t="s">
        <v>636</v>
      </c>
      <c r="Q22" s="1246"/>
      <c r="R22" s="1245"/>
      <c r="S22" s="1244"/>
      <c r="T22" s="1246"/>
      <c r="U22" s="1246"/>
      <c r="V22" s="1246"/>
      <c r="W22" s="1246"/>
      <c r="X22" s="1247"/>
      <c r="Y22" s="1220"/>
      <c r="Z22" s="1237"/>
      <c r="AA22" s="1237"/>
      <c r="AB22" s="1238"/>
      <c r="AC22" s="1220"/>
      <c r="AD22" s="1237"/>
      <c r="AE22" s="1237"/>
      <c r="AF22" s="1238"/>
    </row>
    <row r="23" spans="1:32" ht="18.75" customHeight="1" x14ac:dyDescent="0.15">
      <c r="A23" s="1248"/>
      <c r="B23" s="1249"/>
      <c r="C23" s="1250"/>
      <c r="D23" s="1251"/>
      <c r="E23" s="1252"/>
      <c r="F23" s="1253"/>
      <c r="G23" s="1252"/>
      <c r="H23" s="1254" t="s">
        <v>637</v>
      </c>
      <c r="I23" s="1255" t="s">
        <v>582</v>
      </c>
      <c r="J23" s="1227" t="s">
        <v>630</v>
      </c>
      <c r="K23" s="1227"/>
      <c r="L23" s="1256" t="s">
        <v>582</v>
      </c>
      <c r="M23" s="1227" t="s">
        <v>624</v>
      </c>
      <c r="N23" s="1227"/>
      <c r="O23" s="1227"/>
      <c r="P23" s="1227"/>
      <c r="Q23" s="1257"/>
      <c r="R23" s="1257"/>
      <c r="S23" s="1257"/>
      <c r="T23" s="1257"/>
      <c r="U23" s="1257"/>
      <c r="V23" s="1257"/>
      <c r="W23" s="1257"/>
      <c r="X23" s="1258"/>
      <c r="Y23" s="1259"/>
      <c r="Z23" s="1260"/>
      <c r="AA23" s="1260"/>
      <c r="AB23" s="1261"/>
      <c r="AC23" s="1259"/>
      <c r="AD23" s="1260"/>
      <c r="AE23" s="1260"/>
      <c r="AF23" s="1261"/>
    </row>
    <row r="24" spans="1:32" ht="18.75" customHeight="1" x14ac:dyDescent="0.15">
      <c r="A24" s="1186"/>
      <c r="B24" s="1187"/>
      <c r="C24" s="1188"/>
      <c r="D24" s="1189"/>
      <c r="E24" s="1190"/>
      <c r="F24" s="1191"/>
      <c r="G24" s="1200"/>
      <c r="H24" s="1262" t="s">
        <v>533</v>
      </c>
      <c r="I24" s="1193" t="s">
        <v>582</v>
      </c>
      <c r="J24" s="1263" t="s">
        <v>630</v>
      </c>
      <c r="K24" s="1263"/>
      <c r="L24" s="1264"/>
      <c r="M24" s="1226" t="s">
        <v>582</v>
      </c>
      <c r="N24" s="1263" t="s">
        <v>638</v>
      </c>
      <c r="O24" s="1263"/>
      <c r="P24" s="1264"/>
      <c r="Q24" s="1226" t="s">
        <v>582</v>
      </c>
      <c r="R24" s="1265" t="s">
        <v>639</v>
      </c>
      <c r="S24" s="1265"/>
      <c r="T24" s="1266"/>
      <c r="U24" s="1266"/>
      <c r="V24" s="1266"/>
      <c r="W24" s="1266"/>
      <c r="X24" s="1267"/>
      <c r="Y24" s="1198" t="s">
        <v>582</v>
      </c>
      <c r="Z24" s="1199" t="s">
        <v>615</v>
      </c>
      <c r="AA24" s="1199"/>
      <c r="AB24" s="1200"/>
      <c r="AC24" s="1198" t="s">
        <v>582</v>
      </c>
      <c r="AD24" s="1199" t="s">
        <v>615</v>
      </c>
      <c r="AE24" s="1199"/>
      <c r="AF24" s="1200"/>
    </row>
    <row r="25" spans="1:32" ht="18.75" customHeight="1" x14ac:dyDescent="0.15">
      <c r="A25" s="1201"/>
      <c r="B25" s="1202"/>
      <c r="C25" s="1203"/>
      <c r="D25" s="1204"/>
      <c r="E25" s="1205"/>
      <c r="F25" s="1206"/>
      <c r="G25" s="1214"/>
      <c r="H25" s="1268" t="s">
        <v>612</v>
      </c>
      <c r="I25" s="1196" t="s">
        <v>582</v>
      </c>
      <c r="J25" s="1212" t="s">
        <v>613</v>
      </c>
      <c r="K25" s="1212"/>
      <c r="L25" s="1269"/>
      <c r="M25" s="1196" t="s">
        <v>582</v>
      </c>
      <c r="N25" s="1212" t="s">
        <v>614</v>
      </c>
      <c r="O25" s="1212"/>
      <c r="P25" s="1270"/>
      <c r="Q25" s="1228"/>
      <c r="R25" s="1271"/>
      <c r="S25" s="1266"/>
      <c r="T25" s="1266"/>
      <c r="U25" s="1266"/>
      <c r="V25" s="1266"/>
      <c r="W25" s="1266"/>
      <c r="X25" s="1267"/>
      <c r="Y25" s="1213" t="s">
        <v>582</v>
      </c>
      <c r="Z25" s="1212" t="s">
        <v>619</v>
      </c>
      <c r="AA25" s="1233"/>
      <c r="AB25" s="1214"/>
      <c r="AC25" s="1213" t="s">
        <v>582</v>
      </c>
      <c r="AD25" s="1212" t="s">
        <v>619</v>
      </c>
      <c r="AE25" s="1233"/>
      <c r="AF25" s="1214"/>
    </row>
    <row r="26" spans="1:32" ht="18.75" customHeight="1" x14ac:dyDescent="0.15">
      <c r="A26" s="1201"/>
      <c r="B26" s="1202"/>
      <c r="C26" s="1203"/>
      <c r="D26" s="1204"/>
      <c r="E26" s="1205"/>
      <c r="F26" s="1206"/>
      <c r="G26" s="1214"/>
      <c r="H26" s="1222" t="s">
        <v>640</v>
      </c>
      <c r="I26" s="1223" t="s">
        <v>582</v>
      </c>
      <c r="J26" s="1224" t="s">
        <v>613</v>
      </c>
      <c r="K26" s="1225"/>
      <c r="L26" s="1270"/>
      <c r="M26" s="1228" t="s">
        <v>582</v>
      </c>
      <c r="N26" s="1224" t="s">
        <v>614</v>
      </c>
      <c r="O26" s="1228"/>
      <c r="P26" s="1269"/>
      <c r="Q26" s="1196"/>
      <c r="R26" s="1177"/>
      <c r="S26" s="1266"/>
      <c r="T26" s="1266"/>
      <c r="U26" s="1266"/>
      <c r="V26" s="1266"/>
      <c r="W26" s="1266"/>
      <c r="X26" s="1267"/>
      <c r="Y26" s="1177"/>
      <c r="Z26" s="1212"/>
      <c r="AA26" s="1212"/>
      <c r="AB26" s="1214"/>
      <c r="AC26" s="1272"/>
      <c r="AD26" s="1212"/>
      <c r="AE26" s="1212"/>
      <c r="AF26" s="1214"/>
    </row>
    <row r="27" spans="1:32" ht="18.75" customHeight="1" x14ac:dyDescent="0.15">
      <c r="A27" s="1201"/>
      <c r="B27" s="1202"/>
      <c r="C27" s="1203"/>
      <c r="D27" s="1204"/>
      <c r="E27" s="1205"/>
      <c r="F27" s="1206"/>
      <c r="G27" s="1214"/>
      <c r="H27" s="1273" t="s">
        <v>641</v>
      </c>
      <c r="I27" s="1243" t="s">
        <v>582</v>
      </c>
      <c r="J27" s="1224" t="s">
        <v>630</v>
      </c>
      <c r="K27" s="1225"/>
      <c r="L27" s="1228" t="s">
        <v>582</v>
      </c>
      <c r="M27" s="1224" t="s">
        <v>624</v>
      </c>
      <c r="N27" s="1271"/>
      <c r="O27" s="1271"/>
      <c r="P27" s="1271"/>
      <c r="Q27" s="1271"/>
      <c r="R27" s="1271"/>
      <c r="S27" s="1271"/>
      <c r="T27" s="1271"/>
      <c r="U27" s="1271"/>
      <c r="V27" s="1271"/>
      <c r="W27" s="1271"/>
      <c r="X27" s="1274"/>
      <c r="Y27" s="1177"/>
      <c r="Z27" s="1177"/>
      <c r="AA27" s="1177"/>
      <c r="AB27" s="1177"/>
      <c r="AC27" s="1272"/>
      <c r="AD27" s="1177"/>
      <c r="AE27" s="1177"/>
      <c r="AF27" s="1275"/>
    </row>
    <row r="28" spans="1:32" ht="18.75" customHeight="1" x14ac:dyDescent="0.15">
      <c r="A28" s="1201"/>
      <c r="B28" s="1202"/>
      <c r="C28" s="1203"/>
      <c r="D28" s="1204"/>
      <c r="E28" s="1205"/>
      <c r="F28" s="1206"/>
      <c r="G28" s="1214"/>
      <c r="H28" s="1276" t="s">
        <v>534</v>
      </c>
      <c r="I28" s="1243" t="s">
        <v>582</v>
      </c>
      <c r="J28" s="1224" t="s">
        <v>630</v>
      </c>
      <c r="K28" s="1225"/>
      <c r="L28" s="1228" t="s">
        <v>582</v>
      </c>
      <c r="M28" s="1224" t="s">
        <v>624</v>
      </c>
      <c r="N28" s="1271"/>
      <c r="O28" s="1271"/>
      <c r="P28" s="1271"/>
      <c r="Q28" s="1271"/>
      <c r="R28" s="1271"/>
      <c r="S28" s="1271"/>
      <c r="T28" s="1271"/>
      <c r="U28" s="1271"/>
      <c r="V28" s="1271"/>
      <c r="W28" s="1271"/>
      <c r="X28" s="1274"/>
      <c r="Y28" s="1272"/>
      <c r="Z28" s="1233"/>
      <c r="AA28" s="1233"/>
      <c r="AB28" s="1214"/>
      <c r="AC28" s="1272"/>
      <c r="AD28" s="1233"/>
      <c r="AE28" s="1233"/>
      <c r="AF28" s="1214"/>
    </row>
    <row r="29" spans="1:32" ht="18.75" customHeight="1" x14ac:dyDescent="0.15">
      <c r="A29" s="1201"/>
      <c r="B29" s="1202"/>
      <c r="C29" s="1203"/>
      <c r="D29" s="1204"/>
      <c r="E29" s="1205"/>
      <c r="F29" s="1206"/>
      <c r="G29" s="1214"/>
      <c r="H29" s="1212" t="s">
        <v>642</v>
      </c>
      <c r="I29" s="1277" t="s">
        <v>582</v>
      </c>
      <c r="J29" s="1224" t="s">
        <v>630</v>
      </c>
      <c r="K29" s="1224"/>
      <c r="L29" s="1278" t="s">
        <v>582</v>
      </c>
      <c r="M29" s="1224" t="s">
        <v>624</v>
      </c>
      <c r="N29" s="1271"/>
      <c r="O29" s="1271"/>
      <c r="P29" s="1271"/>
      <c r="Q29" s="1271"/>
      <c r="R29" s="1271"/>
      <c r="S29" s="1271"/>
      <c r="T29" s="1271"/>
      <c r="U29" s="1271"/>
      <c r="V29" s="1271"/>
      <c r="W29" s="1271"/>
      <c r="X29" s="1274"/>
      <c r="Y29" s="1272"/>
      <c r="Z29" s="1233"/>
      <c r="AA29" s="1233"/>
      <c r="AB29" s="1214"/>
      <c r="AC29" s="1272"/>
      <c r="AD29" s="1233"/>
      <c r="AE29" s="1233"/>
      <c r="AF29" s="1214"/>
    </row>
    <row r="30" spans="1:32" ht="18.75" customHeight="1" x14ac:dyDescent="0.15">
      <c r="A30" s="1213" t="s">
        <v>582</v>
      </c>
      <c r="B30" s="1202" t="s">
        <v>532</v>
      </c>
      <c r="C30" s="1203" t="s">
        <v>643</v>
      </c>
      <c r="D30" s="1204"/>
      <c r="E30" s="1205"/>
      <c r="F30" s="1206"/>
      <c r="G30" s="1214"/>
      <c r="H30" s="1279" t="s">
        <v>535</v>
      </c>
      <c r="I30" s="1277" t="s">
        <v>582</v>
      </c>
      <c r="J30" s="1224" t="s">
        <v>630</v>
      </c>
      <c r="K30" s="1224"/>
      <c r="L30" s="1278" t="s">
        <v>582</v>
      </c>
      <c r="M30" s="1224" t="s">
        <v>624</v>
      </c>
      <c r="N30" s="1271"/>
      <c r="O30" s="1271"/>
      <c r="P30" s="1271"/>
      <c r="Q30" s="1271"/>
      <c r="R30" s="1271"/>
      <c r="S30" s="1271"/>
      <c r="T30" s="1271"/>
      <c r="U30" s="1271"/>
      <c r="V30" s="1271"/>
      <c r="W30" s="1271"/>
      <c r="X30" s="1274"/>
      <c r="Y30" s="1272"/>
      <c r="Z30" s="1233"/>
      <c r="AA30" s="1233"/>
      <c r="AB30" s="1214"/>
      <c r="AC30" s="1272"/>
      <c r="AD30" s="1233"/>
      <c r="AE30" s="1233"/>
      <c r="AF30" s="1214"/>
    </row>
    <row r="31" spans="1:32" ht="18.75" customHeight="1" x14ac:dyDescent="0.15">
      <c r="A31" s="1206"/>
      <c r="B31" s="1202"/>
      <c r="C31" s="1203"/>
      <c r="D31" s="1204"/>
      <c r="E31" s="1205"/>
      <c r="F31" s="1206"/>
      <c r="G31" s="1214"/>
      <c r="H31" s="1279" t="s">
        <v>644</v>
      </c>
      <c r="I31" s="1277" t="s">
        <v>582</v>
      </c>
      <c r="J31" s="1224" t="s">
        <v>630</v>
      </c>
      <c r="K31" s="1224"/>
      <c r="L31" s="1278" t="s">
        <v>582</v>
      </c>
      <c r="M31" s="1224" t="s">
        <v>624</v>
      </c>
      <c r="N31" s="1271"/>
      <c r="O31" s="1271"/>
      <c r="P31" s="1271"/>
      <c r="Q31" s="1271"/>
      <c r="R31" s="1271"/>
      <c r="S31" s="1271"/>
      <c r="T31" s="1271"/>
      <c r="U31" s="1271"/>
      <c r="V31" s="1271"/>
      <c r="W31" s="1271"/>
      <c r="X31" s="1274"/>
      <c r="Y31" s="1272"/>
      <c r="Z31" s="1233"/>
      <c r="AA31" s="1233"/>
      <c r="AB31" s="1214"/>
      <c r="AC31" s="1272"/>
      <c r="AD31" s="1233"/>
      <c r="AE31" s="1233"/>
      <c r="AF31" s="1214"/>
    </row>
    <row r="32" spans="1:32" ht="18.75" customHeight="1" x14ac:dyDescent="0.15">
      <c r="A32" s="1201"/>
      <c r="B32" s="1202"/>
      <c r="C32" s="1203"/>
      <c r="D32" s="1204"/>
      <c r="E32" s="1205"/>
      <c r="F32" s="1206"/>
      <c r="G32" s="1214"/>
      <c r="H32" s="1273" t="s">
        <v>536</v>
      </c>
      <c r="I32" s="1223" t="s">
        <v>582</v>
      </c>
      <c r="J32" s="1224" t="s">
        <v>630</v>
      </c>
      <c r="K32" s="1224"/>
      <c r="L32" s="1228" t="s">
        <v>582</v>
      </c>
      <c r="M32" s="1224" t="s">
        <v>645</v>
      </c>
      <c r="N32" s="1224"/>
      <c r="O32" s="1228" t="s">
        <v>582</v>
      </c>
      <c r="P32" s="1224" t="s">
        <v>646</v>
      </c>
      <c r="Q32" s="1239"/>
      <c r="R32" s="1228" t="s">
        <v>582</v>
      </c>
      <c r="S32" s="1224" t="s">
        <v>647</v>
      </c>
      <c r="T32" s="1239"/>
      <c r="U32" s="1239"/>
      <c r="V32" s="1224"/>
      <c r="W32" s="1224"/>
      <c r="X32" s="1229"/>
      <c r="Y32" s="1272"/>
      <c r="Z32" s="1233"/>
      <c r="AA32" s="1233"/>
      <c r="AB32" s="1214"/>
      <c r="AC32" s="1272"/>
      <c r="AD32" s="1233"/>
      <c r="AE32" s="1233"/>
      <c r="AF32" s="1214"/>
    </row>
    <row r="33" spans="1:32" ht="18.75" customHeight="1" x14ac:dyDescent="0.15">
      <c r="A33" s="1201"/>
      <c r="B33" s="1202"/>
      <c r="C33" s="1203"/>
      <c r="D33" s="1204"/>
      <c r="E33" s="1205"/>
      <c r="F33" s="1206"/>
      <c r="G33" s="1214"/>
      <c r="H33" s="1279" t="s">
        <v>648</v>
      </c>
      <c r="I33" s="1243" t="s">
        <v>582</v>
      </c>
      <c r="J33" s="1224" t="s">
        <v>630</v>
      </c>
      <c r="K33" s="1224"/>
      <c r="L33" s="1245" t="s">
        <v>582</v>
      </c>
      <c r="M33" s="1224" t="s">
        <v>649</v>
      </c>
      <c r="N33" s="1224"/>
      <c r="O33" s="1196" t="s">
        <v>582</v>
      </c>
      <c r="P33" s="1224" t="s">
        <v>650</v>
      </c>
      <c r="Q33" s="1271"/>
      <c r="R33" s="1271"/>
      <c r="S33" s="1271"/>
      <c r="T33" s="1271"/>
      <c r="U33" s="1271"/>
      <c r="V33" s="1271"/>
      <c r="W33" s="1271"/>
      <c r="X33" s="1274"/>
      <c r="Y33" s="1272"/>
      <c r="Z33" s="1233"/>
      <c r="AA33" s="1233"/>
      <c r="AB33" s="1214"/>
      <c r="AC33" s="1272"/>
      <c r="AD33" s="1233"/>
      <c r="AE33" s="1233"/>
      <c r="AF33" s="1214"/>
    </row>
    <row r="34" spans="1:32" ht="18.75" customHeight="1" x14ac:dyDescent="0.15">
      <c r="A34" s="1201"/>
      <c r="B34" s="1202"/>
      <c r="C34" s="1203"/>
      <c r="D34" s="1204"/>
      <c r="E34" s="1205"/>
      <c r="F34" s="1206"/>
      <c r="G34" s="1214"/>
      <c r="H34" s="1273" t="s">
        <v>651</v>
      </c>
      <c r="I34" s="1243" t="s">
        <v>582</v>
      </c>
      <c r="J34" s="1224" t="s">
        <v>630</v>
      </c>
      <c r="K34" s="1225"/>
      <c r="L34" s="1228" t="s">
        <v>582</v>
      </c>
      <c r="M34" s="1224" t="s">
        <v>624</v>
      </c>
      <c r="N34" s="1271"/>
      <c r="O34" s="1271"/>
      <c r="P34" s="1271"/>
      <c r="Q34" s="1271"/>
      <c r="R34" s="1271"/>
      <c r="S34" s="1271"/>
      <c r="T34" s="1271"/>
      <c r="U34" s="1271"/>
      <c r="V34" s="1271"/>
      <c r="W34" s="1271"/>
      <c r="X34" s="1274"/>
      <c r="Y34" s="1272"/>
      <c r="Z34" s="1233"/>
      <c r="AA34" s="1233"/>
      <c r="AB34" s="1214"/>
      <c r="AC34" s="1272"/>
      <c r="AD34" s="1233"/>
      <c r="AE34" s="1233"/>
      <c r="AF34" s="1214"/>
    </row>
    <row r="35" spans="1:32" ht="18.75" customHeight="1" x14ac:dyDescent="0.15">
      <c r="A35" s="1280"/>
      <c r="B35" s="1281"/>
      <c r="C35" s="1282"/>
      <c r="D35" s="1283"/>
      <c r="E35" s="1284"/>
      <c r="F35" s="1285"/>
      <c r="G35" s="1286"/>
      <c r="H35" s="1287" t="s">
        <v>531</v>
      </c>
      <c r="I35" s="1288" t="s">
        <v>582</v>
      </c>
      <c r="J35" s="1224" t="s">
        <v>630</v>
      </c>
      <c r="K35" s="1224"/>
      <c r="L35" s="1289" t="s">
        <v>582</v>
      </c>
      <c r="M35" s="1224" t="s">
        <v>631</v>
      </c>
      <c r="N35" s="1224"/>
      <c r="O35" s="1289" t="s">
        <v>582</v>
      </c>
      <c r="P35" s="1224" t="s">
        <v>632</v>
      </c>
      <c r="Q35" s="1290"/>
      <c r="R35" s="1289" t="s">
        <v>582</v>
      </c>
      <c r="S35" s="1224" t="s">
        <v>633</v>
      </c>
      <c r="T35" s="1290"/>
      <c r="U35" s="1290"/>
      <c r="V35" s="1290"/>
      <c r="W35" s="1290"/>
      <c r="X35" s="1291"/>
      <c r="Y35" s="1292"/>
      <c r="Z35" s="1293"/>
      <c r="AA35" s="1293"/>
      <c r="AB35" s="1286"/>
      <c r="AC35" s="1292"/>
      <c r="AD35" s="1293"/>
      <c r="AE35" s="1293"/>
      <c r="AF35" s="1286"/>
    </row>
    <row r="36" spans="1:32" ht="18.75" customHeight="1" x14ac:dyDescent="0.15">
      <c r="A36" s="1201"/>
      <c r="B36" s="1202"/>
      <c r="C36" s="1203"/>
      <c r="D36" s="1204"/>
      <c r="E36" s="1205"/>
      <c r="F36" s="1206"/>
      <c r="G36" s="1214"/>
      <c r="H36" s="1242" t="s">
        <v>634</v>
      </c>
      <c r="I36" s="1243" t="s">
        <v>582</v>
      </c>
      <c r="J36" s="1244" t="s">
        <v>623</v>
      </c>
      <c r="K36" s="1244"/>
      <c r="L36" s="1245" t="s">
        <v>582</v>
      </c>
      <c r="M36" s="1244" t="s">
        <v>635</v>
      </c>
      <c r="N36" s="1244"/>
      <c r="O36" s="1245" t="s">
        <v>582</v>
      </c>
      <c r="P36" s="1244" t="s">
        <v>636</v>
      </c>
      <c r="Q36" s="1246"/>
      <c r="R36" s="1245"/>
      <c r="S36" s="1244"/>
      <c r="T36" s="1246"/>
      <c r="U36" s="1246"/>
      <c r="V36" s="1246"/>
      <c r="W36" s="1246"/>
      <c r="X36" s="1247"/>
      <c r="Y36" s="1272"/>
      <c r="Z36" s="1233"/>
      <c r="AA36" s="1233"/>
      <c r="AB36" s="1214"/>
      <c r="AC36" s="1272"/>
      <c r="AD36" s="1233"/>
      <c r="AE36" s="1233"/>
      <c r="AF36" s="1214"/>
    </row>
    <row r="37" spans="1:32" ht="18.75" customHeight="1" x14ac:dyDescent="0.15">
      <c r="A37" s="1248"/>
      <c r="B37" s="1249"/>
      <c r="C37" s="1250"/>
      <c r="D37" s="1251"/>
      <c r="E37" s="1252"/>
      <c r="F37" s="1253"/>
      <c r="G37" s="1294"/>
      <c r="H37" s="1254" t="s">
        <v>637</v>
      </c>
      <c r="I37" s="1255" t="s">
        <v>582</v>
      </c>
      <c r="J37" s="1227" t="s">
        <v>630</v>
      </c>
      <c r="K37" s="1227"/>
      <c r="L37" s="1256" t="s">
        <v>582</v>
      </c>
      <c r="M37" s="1227" t="s">
        <v>624</v>
      </c>
      <c r="N37" s="1227"/>
      <c r="O37" s="1227"/>
      <c r="P37" s="1227"/>
      <c r="Q37" s="1257"/>
      <c r="R37" s="1257"/>
      <c r="S37" s="1257"/>
      <c r="T37" s="1257"/>
      <c r="U37" s="1257"/>
      <c r="V37" s="1257"/>
      <c r="W37" s="1257"/>
      <c r="X37" s="1258"/>
      <c r="Y37" s="1295"/>
      <c r="Z37" s="1296"/>
      <c r="AA37" s="1296"/>
      <c r="AB37" s="1294"/>
      <c r="AC37" s="1295"/>
      <c r="AD37" s="1296"/>
      <c r="AE37" s="1296"/>
      <c r="AF37" s="1294"/>
    </row>
    <row r="38" spans="1:32" ht="18.75" customHeight="1" x14ac:dyDescent="0.15">
      <c r="A38" s="1212"/>
      <c r="B38" s="1176"/>
      <c r="C38" s="1212" t="s">
        <v>652</v>
      </c>
      <c r="D38" s="1177"/>
      <c r="E38" s="1212"/>
      <c r="F38" s="1176"/>
      <c r="G38" s="1233"/>
      <c r="H38" s="1177"/>
      <c r="I38" s="1196"/>
      <c r="J38" s="1212"/>
      <c r="K38" s="1212"/>
      <c r="L38" s="1196"/>
      <c r="M38" s="1212"/>
      <c r="N38" s="1212"/>
      <c r="O38" s="1212"/>
      <c r="P38" s="1212"/>
      <c r="Q38" s="1177"/>
      <c r="R38" s="1177"/>
      <c r="S38" s="1177"/>
      <c r="T38" s="1177"/>
      <c r="U38" s="1177"/>
      <c r="V38" s="1177"/>
      <c r="W38" s="1177"/>
      <c r="X38" s="1177"/>
      <c r="Y38" s="1233"/>
      <c r="Z38" s="1233"/>
      <c r="AA38" s="1233"/>
      <c r="AB38" s="1233"/>
      <c r="AC38" s="1233"/>
      <c r="AD38" s="1233"/>
      <c r="AE38" s="1233"/>
      <c r="AF38" s="1233"/>
    </row>
    <row r="39" spans="1:32" ht="18.75" customHeight="1" x14ac:dyDescent="0.15">
      <c r="A39" s="1212"/>
      <c r="B39" s="1176"/>
      <c r="C39" s="1212" t="s">
        <v>653</v>
      </c>
      <c r="D39" s="1177"/>
      <c r="E39" s="1212"/>
      <c r="F39" s="1176"/>
      <c r="G39" s="1233"/>
      <c r="H39" s="1177"/>
      <c r="I39" s="1196"/>
      <c r="J39" s="1212"/>
      <c r="K39" s="1212"/>
      <c r="L39" s="1196"/>
      <c r="M39" s="1212"/>
      <c r="N39" s="1212"/>
      <c r="O39" s="1212"/>
      <c r="P39" s="1212"/>
      <c r="Q39" s="1177"/>
      <c r="R39" s="1177"/>
      <c r="S39" s="1177"/>
      <c r="T39" s="1177"/>
      <c r="U39" s="1177"/>
      <c r="V39" s="1177"/>
      <c r="W39" s="1177"/>
      <c r="X39" s="1177"/>
      <c r="Y39" s="1233"/>
      <c r="Z39" s="1233"/>
      <c r="AA39" s="1233"/>
      <c r="AB39" s="1233"/>
      <c r="AC39" s="1233"/>
      <c r="AD39" s="1233"/>
      <c r="AE39" s="1233"/>
      <c r="AF39" s="1233"/>
    </row>
    <row r="40" spans="1:32" ht="18.75" customHeight="1" x14ac:dyDescent="0.15">
      <c r="A40" s="1212"/>
      <c r="B40" s="1176"/>
      <c r="C40" s="1212"/>
      <c r="D40" s="1177"/>
      <c r="E40" s="1212"/>
      <c r="F40" s="1176"/>
      <c r="G40" s="1233"/>
      <c r="H40" s="1177"/>
      <c r="I40" s="1196"/>
      <c r="J40" s="1212"/>
      <c r="K40" s="1212"/>
      <c r="L40" s="1196"/>
      <c r="M40" s="1212"/>
      <c r="N40" s="1212"/>
      <c r="O40" s="1212"/>
      <c r="P40" s="1212"/>
      <c r="Q40" s="1177"/>
      <c r="R40" s="1177"/>
      <c r="S40" s="1177"/>
      <c r="T40" s="1177"/>
      <c r="U40" s="1177"/>
      <c r="V40" s="1177"/>
      <c r="W40" s="1177"/>
      <c r="X40" s="1177"/>
      <c r="Y40" s="1233"/>
      <c r="Z40" s="1233"/>
      <c r="AA40" s="1233"/>
      <c r="AB40" s="1233"/>
      <c r="AC40" s="1233"/>
      <c r="AD40" s="1233"/>
      <c r="AE40" s="1233"/>
      <c r="AF40" s="1233"/>
    </row>
    <row r="41" spans="1:32" ht="18.75" customHeight="1" x14ac:dyDescent="0.15">
      <c r="A41" s="1212"/>
      <c r="B41" s="1176"/>
      <c r="C41" s="1212"/>
      <c r="D41" s="1177"/>
      <c r="E41" s="1212"/>
      <c r="F41" s="1176"/>
      <c r="G41" s="1233"/>
      <c r="H41" s="1177"/>
      <c r="I41" s="1196"/>
      <c r="J41" s="1212"/>
      <c r="K41" s="1212"/>
      <c r="L41" s="1196"/>
      <c r="M41" s="1212"/>
      <c r="N41" s="1212"/>
      <c r="O41" s="1196"/>
      <c r="P41" s="1212"/>
      <c r="Q41" s="1177"/>
      <c r="R41" s="1177"/>
      <c r="S41" s="1177"/>
      <c r="T41" s="1177"/>
      <c r="U41" s="1177"/>
      <c r="V41" s="1177"/>
      <c r="W41" s="1177"/>
      <c r="X41" s="1177"/>
      <c r="Y41" s="1233"/>
      <c r="Z41" s="1233"/>
      <c r="AA41" s="1233"/>
      <c r="AB41" s="1233"/>
      <c r="AC41" s="1233"/>
      <c r="AD41" s="1233"/>
      <c r="AE41" s="1233"/>
      <c r="AF41" s="1233"/>
    </row>
    <row r="42" spans="1:32" ht="20.25" customHeight="1" x14ac:dyDescent="0.15">
      <c r="A42" s="1176"/>
      <c r="B42" s="1176"/>
      <c r="C42" s="1177"/>
      <c r="D42" s="1177"/>
      <c r="E42" s="1177"/>
      <c r="F42" s="1177"/>
      <c r="G42" s="1177"/>
      <c r="H42" s="1177"/>
      <c r="I42" s="1177"/>
      <c r="J42" s="1177"/>
      <c r="K42" s="1177"/>
      <c r="L42" s="1177"/>
      <c r="M42" s="1177"/>
      <c r="N42" s="1177"/>
      <c r="O42" s="1177"/>
      <c r="P42" s="1177"/>
      <c r="Q42" s="1177"/>
      <c r="R42" s="1177"/>
      <c r="S42" s="1177"/>
      <c r="T42" s="1177"/>
      <c r="U42" s="1177"/>
      <c r="V42" s="1177"/>
      <c r="W42" s="1177"/>
      <c r="X42" s="1177"/>
      <c r="Y42" s="1177"/>
      <c r="Z42" s="1177"/>
      <c r="AA42" s="1177"/>
      <c r="AB42" s="1177"/>
      <c r="AC42" s="1177"/>
      <c r="AD42" s="1177"/>
      <c r="AE42" s="1177"/>
      <c r="AF42" s="1177"/>
    </row>
    <row r="43" spans="1:32" ht="20.25" customHeight="1" x14ac:dyDescent="0.15">
      <c r="A43" s="1179" t="s">
        <v>654</v>
      </c>
      <c r="B43" s="1179"/>
      <c r="C43" s="1179"/>
      <c r="D43" s="1179"/>
      <c r="E43" s="1179"/>
      <c r="F43" s="1179"/>
      <c r="G43" s="1179"/>
      <c r="H43" s="1179"/>
      <c r="I43" s="1179"/>
      <c r="J43" s="1179"/>
      <c r="K43" s="1179"/>
      <c r="L43" s="1179"/>
      <c r="M43" s="1179"/>
      <c r="N43" s="1179"/>
      <c r="O43" s="1179"/>
      <c r="P43" s="1179"/>
      <c r="Q43" s="1179"/>
      <c r="R43" s="1179"/>
      <c r="S43" s="1179"/>
      <c r="T43" s="1179"/>
      <c r="U43" s="1179"/>
      <c r="V43" s="1179"/>
      <c r="W43" s="1179"/>
      <c r="X43" s="1179"/>
      <c r="Y43" s="1179"/>
      <c r="Z43" s="1179"/>
      <c r="AA43" s="1179"/>
      <c r="AB43" s="1179"/>
      <c r="AC43" s="1179"/>
      <c r="AD43" s="1179"/>
      <c r="AE43" s="1179"/>
      <c r="AF43" s="1179"/>
    </row>
    <row r="44" spans="1:32" ht="20.25" customHeight="1" x14ac:dyDescent="0.15">
      <c r="A44" s="1176"/>
      <c r="B44" s="1176"/>
      <c r="C44" s="1177"/>
      <c r="D44" s="1177"/>
      <c r="E44" s="1177"/>
      <c r="F44" s="1177"/>
      <c r="G44" s="1177"/>
      <c r="H44" s="1177"/>
      <c r="I44" s="1177"/>
      <c r="J44" s="1177"/>
      <c r="K44" s="1177"/>
      <c r="L44" s="1177"/>
      <c r="M44" s="1177"/>
      <c r="N44" s="1177"/>
      <c r="O44" s="1177"/>
      <c r="P44" s="1177"/>
      <c r="Q44" s="1177"/>
      <c r="R44" s="1177"/>
      <c r="S44" s="1177"/>
      <c r="T44" s="1177"/>
      <c r="U44" s="1177"/>
      <c r="V44" s="1177"/>
      <c r="W44" s="1177"/>
      <c r="X44" s="1177"/>
      <c r="Y44" s="1177"/>
      <c r="Z44" s="1177"/>
      <c r="AA44" s="1177"/>
      <c r="AB44" s="1177"/>
      <c r="AC44" s="1177"/>
      <c r="AD44" s="1177"/>
      <c r="AE44" s="1177"/>
      <c r="AF44" s="1177"/>
    </row>
    <row r="45" spans="1:32" ht="30" customHeight="1" x14ac:dyDescent="0.15">
      <c r="A45" s="1176"/>
      <c r="B45" s="1176"/>
      <c r="C45" s="1177"/>
      <c r="D45" s="1177"/>
      <c r="E45" s="1177"/>
      <c r="F45" s="1177"/>
      <c r="G45" s="1177"/>
      <c r="H45" s="1177"/>
      <c r="I45" s="1177"/>
      <c r="J45" s="1176"/>
      <c r="K45" s="1176"/>
      <c r="L45" s="1176"/>
      <c r="M45" s="1176"/>
      <c r="N45" s="1176"/>
      <c r="O45" s="1176"/>
      <c r="P45" s="1176"/>
      <c r="Q45" s="1176"/>
      <c r="R45" s="1176"/>
      <c r="S45" s="1180" t="s">
        <v>607</v>
      </c>
      <c r="T45" s="1181"/>
      <c r="U45" s="1181"/>
      <c r="V45" s="1182"/>
      <c r="W45" s="1184"/>
      <c r="X45" s="1184"/>
      <c r="Y45" s="1184"/>
      <c r="Z45" s="1184"/>
      <c r="AA45" s="1184"/>
      <c r="AB45" s="1184"/>
      <c r="AC45" s="1184"/>
      <c r="AD45" s="1184"/>
      <c r="AE45" s="1184"/>
      <c r="AF45" s="1185"/>
    </row>
    <row r="46" spans="1:32" ht="20.25" customHeight="1" x14ac:dyDescent="0.15">
      <c r="A46" s="1176"/>
      <c r="B46" s="1176"/>
      <c r="C46" s="1177"/>
      <c r="D46" s="1177"/>
      <c r="E46" s="1177"/>
      <c r="F46" s="1177"/>
      <c r="G46" s="1177"/>
      <c r="H46" s="1177"/>
      <c r="I46" s="1177"/>
      <c r="J46" s="1177"/>
      <c r="K46" s="1177"/>
      <c r="L46" s="1177"/>
      <c r="M46" s="1177"/>
      <c r="N46" s="1177"/>
      <c r="O46" s="1177"/>
      <c r="P46" s="1177"/>
      <c r="Q46" s="1177"/>
      <c r="R46" s="1177"/>
      <c r="S46" s="1177"/>
      <c r="T46" s="1177"/>
      <c r="U46" s="1177"/>
      <c r="V46" s="1177"/>
      <c r="W46" s="1177"/>
      <c r="X46" s="1177"/>
      <c r="Y46" s="1177"/>
      <c r="Z46" s="1177"/>
      <c r="AA46" s="1177"/>
      <c r="AB46" s="1177"/>
      <c r="AC46" s="1177"/>
      <c r="AD46" s="1177"/>
      <c r="AE46" s="1177"/>
      <c r="AF46" s="1177"/>
    </row>
    <row r="47" spans="1:32" ht="17.25" customHeight="1" x14ac:dyDescent="0.15">
      <c r="A47" s="1180" t="s">
        <v>608</v>
      </c>
      <c r="B47" s="1181"/>
      <c r="C47" s="1182"/>
      <c r="D47" s="1180" t="s">
        <v>609</v>
      </c>
      <c r="E47" s="1182"/>
      <c r="F47" s="1180" t="s">
        <v>528</v>
      </c>
      <c r="G47" s="1182"/>
      <c r="H47" s="1180" t="s">
        <v>655</v>
      </c>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c r="AF47" s="1182"/>
    </row>
    <row r="48" spans="1:32" ht="18.75" customHeight="1" x14ac:dyDescent="0.15">
      <c r="A48" s="1186"/>
      <c r="B48" s="1187"/>
      <c r="C48" s="1188"/>
      <c r="D48" s="1191"/>
      <c r="E48" s="1190"/>
      <c r="F48" s="1191"/>
      <c r="G48" s="1190"/>
      <c r="H48" s="1192" t="s">
        <v>612</v>
      </c>
      <c r="I48" s="1297" t="s">
        <v>582</v>
      </c>
      <c r="J48" s="1194" t="s">
        <v>613</v>
      </c>
      <c r="K48" s="1194"/>
      <c r="L48" s="1194"/>
      <c r="M48" s="1176" t="s">
        <v>582</v>
      </c>
      <c r="N48" s="1194" t="s">
        <v>614</v>
      </c>
      <c r="O48" s="1194"/>
      <c r="P48" s="1194"/>
      <c r="Q48" s="1194"/>
      <c r="R48" s="1194"/>
      <c r="S48" s="1194"/>
      <c r="T48" s="1194"/>
      <c r="U48" s="1194"/>
      <c r="V48" s="1194"/>
      <c r="W48" s="1194"/>
      <c r="X48" s="1194"/>
      <c r="Y48" s="1265"/>
      <c r="Z48" s="1266"/>
      <c r="AA48" s="1266"/>
      <c r="AB48" s="1266"/>
      <c r="AC48" s="1266"/>
      <c r="AD48" s="1266"/>
      <c r="AE48" s="1266"/>
      <c r="AF48" s="1267"/>
    </row>
    <row r="49" spans="1:32" ht="34.5" customHeight="1" x14ac:dyDescent="0.15">
      <c r="A49" s="1201"/>
      <c r="B49" s="1202"/>
      <c r="C49" s="1203"/>
      <c r="D49" s="1206"/>
      <c r="E49" s="1205"/>
      <c r="F49" s="1206"/>
      <c r="G49" s="1205"/>
      <c r="H49" s="1298" t="s">
        <v>616</v>
      </c>
      <c r="I49" s="1277" t="s">
        <v>582</v>
      </c>
      <c r="J49" s="1209" t="s">
        <v>617</v>
      </c>
      <c r="K49" s="1209"/>
      <c r="L49" s="1209"/>
      <c r="M49" s="1299" t="s">
        <v>582</v>
      </c>
      <c r="N49" s="1209" t="s">
        <v>618</v>
      </c>
      <c r="O49" s="1209"/>
      <c r="P49" s="1209"/>
      <c r="Q49" s="1300"/>
      <c r="R49" s="1300"/>
      <c r="S49" s="1300"/>
      <c r="T49" s="1300"/>
      <c r="U49" s="1224"/>
      <c r="V49" s="1224"/>
      <c r="W49" s="1224"/>
      <c r="X49" s="1224"/>
      <c r="Y49" s="1271"/>
      <c r="Z49" s="1271"/>
      <c r="AA49" s="1271"/>
      <c r="AB49" s="1271"/>
      <c r="AC49" s="1271"/>
      <c r="AD49" s="1271"/>
      <c r="AE49" s="1271"/>
      <c r="AF49" s="1274"/>
    </row>
    <row r="50" spans="1:32" ht="18" customHeight="1" x14ac:dyDescent="0.15">
      <c r="A50" s="1201"/>
      <c r="B50" s="1202"/>
      <c r="C50" s="1203"/>
      <c r="D50" s="1206"/>
      <c r="E50" s="1205"/>
      <c r="F50" s="1206"/>
      <c r="G50" s="1205"/>
      <c r="H50" s="1207" t="s">
        <v>620</v>
      </c>
      <c r="I50" s="1301" t="s">
        <v>582</v>
      </c>
      <c r="J50" s="1209" t="s">
        <v>617</v>
      </c>
      <c r="K50" s="1209"/>
      <c r="L50" s="1209"/>
      <c r="M50" s="1230" t="s">
        <v>582</v>
      </c>
      <c r="N50" s="1209" t="s">
        <v>618</v>
      </c>
      <c r="O50" s="1209"/>
      <c r="P50" s="1209"/>
      <c r="Q50" s="1302"/>
      <c r="R50" s="1302"/>
      <c r="S50" s="1302"/>
      <c r="T50" s="1302"/>
      <c r="U50" s="1212"/>
      <c r="V50" s="1212"/>
      <c r="W50" s="1212"/>
      <c r="X50" s="1212"/>
      <c r="Y50" s="1303"/>
      <c r="Z50" s="1177"/>
      <c r="AA50" s="1177"/>
      <c r="AB50" s="1177"/>
      <c r="AC50" s="1177"/>
      <c r="AD50" s="1177"/>
      <c r="AE50" s="1177"/>
      <c r="AF50" s="1275"/>
    </row>
    <row r="51" spans="1:32" ht="27" customHeight="1" x14ac:dyDescent="0.15">
      <c r="A51" s="1201"/>
      <c r="B51" s="1202"/>
      <c r="C51" s="1203"/>
      <c r="D51" s="1206"/>
      <c r="E51" s="1205"/>
      <c r="F51" s="1206"/>
      <c r="G51" s="1205"/>
      <c r="H51" s="1215"/>
      <c r="I51" s="1304"/>
      <c r="J51" s="1217"/>
      <c r="K51" s="1217"/>
      <c r="L51" s="1217"/>
      <c r="M51" s="1234"/>
      <c r="N51" s="1217"/>
      <c r="O51" s="1217"/>
      <c r="P51" s="1217"/>
      <c r="Q51" s="1305"/>
      <c r="R51" s="1305"/>
      <c r="S51" s="1305"/>
      <c r="T51" s="1305"/>
      <c r="U51" s="1194"/>
      <c r="V51" s="1194"/>
      <c r="W51" s="1194"/>
      <c r="X51" s="1194"/>
      <c r="Y51" s="1266"/>
      <c r="Z51" s="1266"/>
      <c r="AA51" s="1266"/>
      <c r="AB51" s="1266"/>
      <c r="AC51" s="1266"/>
      <c r="AD51" s="1266"/>
      <c r="AE51" s="1266"/>
      <c r="AF51" s="1267"/>
    </row>
    <row r="52" spans="1:32" ht="18.75" customHeight="1" x14ac:dyDescent="0.15">
      <c r="A52" s="1201"/>
      <c r="B52" s="1202"/>
      <c r="C52" s="1203"/>
      <c r="D52" s="1206"/>
      <c r="E52" s="1205"/>
      <c r="F52" s="1206"/>
      <c r="G52" s="1205"/>
      <c r="H52" s="1207" t="s">
        <v>621</v>
      </c>
      <c r="I52" s="1301" t="s">
        <v>582</v>
      </c>
      <c r="J52" s="1209" t="s">
        <v>617</v>
      </c>
      <c r="K52" s="1209"/>
      <c r="L52" s="1209"/>
      <c r="M52" s="1230" t="s">
        <v>582</v>
      </c>
      <c r="N52" s="1209" t="s">
        <v>618</v>
      </c>
      <c r="O52" s="1209"/>
      <c r="P52" s="1209"/>
      <c r="Q52" s="1302"/>
      <c r="R52" s="1302"/>
      <c r="S52" s="1302"/>
      <c r="T52" s="1302"/>
      <c r="U52" s="1212"/>
      <c r="V52" s="1212"/>
      <c r="W52" s="1212"/>
      <c r="X52" s="1212"/>
      <c r="Y52" s="1306"/>
      <c r="Z52" s="1177"/>
      <c r="AA52" s="1177"/>
      <c r="AB52" s="1177"/>
      <c r="AC52" s="1177"/>
      <c r="AD52" s="1177"/>
      <c r="AE52" s="1177"/>
      <c r="AF52" s="1275"/>
    </row>
    <row r="53" spans="1:32" ht="18.75" customHeight="1" x14ac:dyDescent="0.15">
      <c r="A53" s="1201"/>
      <c r="B53" s="1202"/>
      <c r="C53" s="1203"/>
      <c r="D53" s="1206"/>
      <c r="E53" s="1205"/>
      <c r="F53" s="1206"/>
      <c r="G53" s="1205"/>
      <c r="H53" s="1215"/>
      <c r="I53" s="1304"/>
      <c r="J53" s="1217"/>
      <c r="K53" s="1217"/>
      <c r="L53" s="1217"/>
      <c r="M53" s="1234"/>
      <c r="N53" s="1217"/>
      <c r="O53" s="1217"/>
      <c r="P53" s="1217"/>
      <c r="Q53" s="1305"/>
      <c r="R53" s="1305"/>
      <c r="S53" s="1305"/>
      <c r="T53" s="1305"/>
      <c r="U53" s="1194"/>
      <c r="V53" s="1194"/>
      <c r="W53" s="1194"/>
      <c r="X53" s="1194"/>
      <c r="Y53" s="1266"/>
      <c r="Z53" s="1266"/>
      <c r="AA53" s="1266"/>
      <c r="AB53" s="1266"/>
      <c r="AC53" s="1266"/>
      <c r="AD53" s="1266"/>
      <c r="AE53" s="1266"/>
      <c r="AF53" s="1267"/>
    </row>
    <row r="54" spans="1:32" ht="18.75" customHeight="1" x14ac:dyDescent="0.15">
      <c r="A54" s="1213" t="s">
        <v>582</v>
      </c>
      <c r="B54" s="1202" t="s">
        <v>530</v>
      </c>
      <c r="C54" s="1203" t="s">
        <v>625</v>
      </c>
      <c r="D54" s="1206"/>
      <c r="E54" s="1205"/>
      <c r="F54" s="1206"/>
      <c r="G54" s="1205"/>
      <c r="H54" s="1307" t="s">
        <v>622</v>
      </c>
      <c r="I54" s="1176" t="s">
        <v>582</v>
      </c>
      <c r="J54" s="1212" t="s">
        <v>623</v>
      </c>
      <c r="K54" s="1212"/>
      <c r="L54" s="1176" t="s">
        <v>582</v>
      </c>
      <c r="M54" s="1212" t="s">
        <v>656</v>
      </c>
      <c r="N54" s="1212"/>
      <c r="O54" s="1177"/>
      <c r="P54" s="1177"/>
      <c r="Q54" s="1177"/>
      <c r="R54" s="1177"/>
      <c r="S54" s="1177"/>
      <c r="T54" s="1177"/>
      <c r="U54" s="1177"/>
      <c r="V54" s="1177"/>
      <c r="W54" s="1177"/>
      <c r="X54" s="1177"/>
      <c r="Y54" s="1177"/>
      <c r="Z54" s="1177"/>
      <c r="AA54" s="1177"/>
      <c r="AB54" s="1177"/>
      <c r="AC54" s="1177"/>
      <c r="AD54" s="1177"/>
      <c r="AE54" s="1177"/>
      <c r="AF54" s="1275"/>
    </row>
    <row r="55" spans="1:32" ht="18.75" customHeight="1" x14ac:dyDescent="0.15">
      <c r="A55" s="1201"/>
      <c r="B55" s="1202"/>
      <c r="C55" s="1203"/>
      <c r="D55" s="1206"/>
      <c r="E55" s="1205"/>
      <c r="F55" s="1206"/>
      <c r="G55" s="1205"/>
      <c r="H55" s="1207" t="s">
        <v>626</v>
      </c>
      <c r="I55" s="1230" t="s">
        <v>582</v>
      </c>
      <c r="J55" s="1209" t="s">
        <v>657</v>
      </c>
      <c r="K55" s="1209"/>
      <c r="L55" s="1209"/>
      <c r="M55" s="1230" t="s">
        <v>582</v>
      </c>
      <c r="N55" s="1209" t="s">
        <v>658</v>
      </c>
      <c r="O55" s="1209"/>
      <c r="P55" s="1209"/>
      <c r="Q55" s="1306"/>
      <c r="R55" s="1306"/>
      <c r="S55" s="1306"/>
      <c r="T55" s="1306"/>
      <c r="U55" s="1306"/>
      <c r="V55" s="1306"/>
      <c r="W55" s="1306"/>
      <c r="X55" s="1306"/>
      <c r="Y55" s="1306"/>
      <c r="Z55" s="1306"/>
      <c r="AA55" s="1306"/>
      <c r="AB55" s="1306"/>
      <c r="AC55" s="1306"/>
      <c r="AD55" s="1306"/>
      <c r="AE55" s="1306"/>
      <c r="AF55" s="1308"/>
    </row>
    <row r="56" spans="1:32" ht="18.75" customHeight="1" x14ac:dyDescent="0.15">
      <c r="A56" s="1206"/>
      <c r="B56" s="1176"/>
      <c r="C56" s="1203"/>
      <c r="D56" s="1206"/>
      <c r="E56" s="1205"/>
      <c r="F56" s="1206"/>
      <c r="G56" s="1205"/>
      <c r="H56" s="1215"/>
      <c r="I56" s="1234"/>
      <c r="J56" s="1217"/>
      <c r="K56" s="1217"/>
      <c r="L56" s="1217"/>
      <c r="M56" s="1234"/>
      <c r="N56" s="1217"/>
      <c r="O56" s="1217"/>
      <c r="P56" s="1217"/>
      <c r="Q56" s="1266"/>
      <c r="R56" s="1266"/>
      <c r="S56" s="1266"/>
      <c r="T56" s="1266"/>
      <c r="U56" s="1266"/>
      <c r="V56" s="1266"/>
      <c r="W56" s="1266"/>
      <c r="X56" s="1266"/>
      <c r="Y56" s="1266"/>
      <c r="Z56" s="1266"/>
      <c r="AA56" s="1266"/>
      <c r="AB56" s="1266"/>
      <c r="AC56" s="1266"/>
      <c r="AD56" s="1266"/>
      <c r="AE56" s="1266"/>
      <c r="AF56" s="1267"/>
    </row>
    <row r="57" spans="1:32" ht="18.75" customHeight="1" x14ac:dyDescent="0.15">
      <c r="A57" s="1201"/>
      <c r="B57" s="1202"/>
      <c r="C57" s="1203"/>
      <c r="D57" s="1206"/>
      <c r="E57" s="1205"/>
      <c r="F57" s="1206"/>
      <c r="G57" s="1205"/>
      <c r="H57" s="1207" t="s">
        <v>627</v>
      </c>
      <c r="I57" s="1230" t="s">
        <v>582</v>
      </c>
      <c r="J57" s="1209" t="s">
        <v>657</v>
      </c>
      <c r="K57" s="1209"/>
      <c r="L57" s="1209"/>
      <c r="M57" s="1230" t="s">
        <v>582</v>
      </c>
      <c r="N57" s="1209" t="s">
        <v>658</v>
      </c>
      <c r="O57" s="1209"/>
      <c r="P57" s="1209"/>
      <c r="Q57" s="1306"/>
      <c r="R57" s="1306"/>
      <c r="S57" s="1306"/>
      <c r="T57" s="1306"/>
      <c r="U57" s="1306"/>
      <c r="V57" s="1306"/>
      <c r="W57" s="1306"/>
      <c r="X57" s="1306"/>
      <c r="Y57" s="1306"/>
      <c r="Z57" s="1306"/>
      <c r="AA57" s="1306"/>
      <c r="AB57" s="1306"/>
      <c r="AC57" s="1306"/>
      <c r="AD57" s="1306"/>
      <c r="AE57" s="1306"/>
      <c r="AF57" s="1308"/>
    </row>
    <row r="58" spans="1:32" ht="18.75" customHeight="1" x14ac:dyDescent="0.15">
      <c r="A58" s="1201"/>
      <c r="B58" s="1202"/>
      <c r="C58" s="1203"/>
      <c r="D58" s="1206"/>
      <c r="E58" s="1205"/>
      <c r="F58" s="1206"/>
      <c r="G58" s="1205"/>
      <c r="H58" s="1309"/>
      <c r="I58" s="1234"/>
      <c r="J58" s="1217"/>
      <c r="K58" s="1217"/>
      <c r="L58" s="1217"/>
      <c r="M58" s="1234"/>
      <c r="N58" s="1217"/>
      <c r="O58" s="1217"/>
      <c r="P58" s="1217"/>
      <c r="Q58" s="1266"/>
      <c r="R58" s="1266"/>
      <c r="S58" s="1266"/>
      <c r="T58" s="1266"/>
      <c r="U58" s="1266"/>
      <c r="V58" s="1266"/>
      <c r="W58" s="1266"/>
      <c r="X58" s="1266"/>
      <c r="Y58" s="1266"/>
      <c r="Z58" s="1266"/>
      <c r="AA58" s="1266"/>
      <c r="AB58" s="1266"/>
      <c r="AC58" s="1266"/>
      <c r="AD58" s="1266"/>
      <c r="AE58" s="1266"/>
      <c r="AF58" s="1267"/>
    </row>
    <row r="59" spans="1:32" ht="18.75" customHeight="1" x14ac:dyDescent="0.15">
      <c r="A59" s="1201"/>
      <c r="B59" s="1249"/>
      <c r="C59" s="1250"/>
      <c r="D59" s="1251"/>
      <c r="E59" s="1205"/>
      <c r="F59" s="1253"/>
      <c r="G59" s="1205"/>
      <c r="H59" s="1222" t="s">
        <v>629</v>
      </c>
      <c r="I59" s="1310" t="s">
        <v>582</v>
      </c>
      <c r="J59" s="1224" t="s">
        <v>630</v>
      </c>
      <c r="K59" s="1224"/>
      <c r="L59" s="1278" t="s">
        <v>582</v>
      </c>
      <c r="M59" s="1224" t="s">
        <v>624</v>
      </c>
      <c r="N59" s="1224"/>
      <c r="O59" s="1271"/>
      <c r="P59" s="1224"/>
      <c r="Q59" s="1266"/>
      <c r="R59" s="1266"/>
      <c r="S59" s="1266"/>
      <c r="T59" s="1266"/>
      <c r="U59" s="1266"/>
      <c r="V59" s="1266"/>
      <c r="W59" s="1266"/>
      <c r="X59" s="1266"/>
      <c r="Y59" s="1311"/>
      <c r="Z59" s="1233"/>
      <c r="AA59" s="1233"/>
      <c r="AB59" s="1233"/>
      <c r="AC59" s="1311"/>
      <c r="AD59" s="1233"/>
      <c r="AE59" s="1233"/>
      <c r="AF59" s="1214"/>
    </row>
    <row r="60" spans="1:32" ht="18.75" customHeight="1" x14ac:dyDescent="0.15">
      <c r="A60" s="1186"/>
      <c r="B60" s="1187"/>
      <c r="C60" s="1188"/>
      <c r="D60" s="1189"/>
      <c r="E60" s="1190"/>
      <c r="F60" s="1191"/>
      <c r="G60" s="1200"/>
      <c r="H60" s="1262" t="s">
        <v>533</v>
      </c>
      <c r="I60" s="1297" t="s">
        <v>582</v>
      </c>
      <c r="J60" s="1263" t="s">
        <v>630</v>
      </c>
      <c r="K60" s="1263"/>
      <c r="L60" s="1264"/>
      <c r="M60" s="1312" t="s">
        <v>582</v>
      </c>
      <c r="N60" s="1263" t="s">
        <v>638</v>
      </c>
      <c r="O60" s="1263"/>
      <c r="P60" s="1264"/>
      <c r="Q60" s="1312" t="s">
        <v>582</v>
      </c>
      <c r="R60" s="1265" t="s">
        <v>639</v>
      </c>
      <c r="S60" s="1265"/>
      <c r="T60" s="1265"/>
      <c r="U60" s="1265"/>
      <c r="V60" s="1263"/>
      <c r="W60" s="1263"/>
      <c r="X60" s="1263"/>
      <c r="Y60" s="1263"/>
      <c r="Z60" s="1263"/>
      <c r="AA60" s="1263"/>
      <c r="AB60" s="1263"/>
      <c r="AC60" s="1263"/>
      <c r="AD60" s="1263"/>
      <c r="AE60" s="1263"/>
      <c r="AF60" s="1313"/>
    </row>
    <row r="61" spans="1:32" ht="18.75" customHeight="1" x14ac:dyDescent="0.15">
      <c r="A61" s="1201"/>
      <c r="B61" s="1202"/>
      <c r="C61" s="1203"/>
      <c r="D61" s="1204"/>
      <c r="E61" s="1205"/>
      <c r="F61" s="1206"/>
      <c r="G61" s="1214"/>
      <c r="H61" s="1268" t="s">
        <v>612</v>
      </c>
      <c r="I61" s="1176" t="s">
        <v>582</v>
      </c>
      <c r="J61" s="1212" t="s">
        <v>613</v>
      </c>
      <c r="K61" s="1212"/>
      <c r="L61" s="1269"/>
      <c r="M61" s="1176" t="s">
        <v>582</v>
      </c>
      <c r="N61" s="1212" t="s">
        <v>614</v>
      </c>
      <c r="O61" s="1212"/>
      <c r="P61" s="1270"/>
      <c r="Q61" s="1278"/>
      <c r="R61" s="1271"/>
      <c r="S61" s="1266"/>
      <c r="T61" s="1266"/>
      <c r="U61" s="1266"/>
      <c r="V61" s="1266"/>
      <c r="W61" s="1266"/>
      <c r="X61" s="1266"/>
      <c r="Y61" s="1271"/>
      <c r="Z61" s="1224"/>
      <c r="AA61" s="1224"/>
      <c r="AB61" s="1314"/>
      <c r="AC61" s="1314"/>
      <c r="AD61" s="1224"/>
      <c r="AE61" s="1224"/>
      <c r="AF61" s="1315"/>
    </row>
    <row r="62" spans="1:32" ht="18.75" customHeight="1" x14ac:dyDescent="0.15">
      <c r="A62" s="1201"/>
      <c r="B62" s="1202"/>
      <c r="C62" s="1203"/>
      <c r="D62" s="1204"/>
      <c r="E62" s="1205"/>
      <c r="F62" s="1206"/>
      <c r="G62" s="1214"/>
      <c r="H62" s="1222" t="s">
        <v>640</v>
      </c>
      <c r="I62" s="1310" t="s">
        <v>582</v>
      </c>
      <c r="J62" s="1224" t="s">
        <v>613</v>
      </c>
      <c r="K62" s="1224"/>
      <c r="L62" s="1270"/>
      <c r="M62" s="1278" t="s">
        <v>582</v>
      </c>
      <c r="N62" s="1224" t="s">
        <v>614</v>
      </c>
      <c r="O62" s="1278"/>
      <c r="P62" s="1269"/>
      <c r="Q62" s="1176"/>
      <c r="R62" s="1177"/>
      <c r="S62" s="1266"/>
      <c r="T62" s="1266"/>
      <c r="U62" s="1266"/>
      <c r="V62" s="1266"/>
      <c r="W62" s="1266"/>
      <c r="X62" s="1271"/>
      <c r="Y62" s="1177"/>
      <c r="Z62" s="1212"/>
      <c r="AA62" s="1212"/>
      <c r="AB62" s="1233"/>
      <c r="AC62" s="1316"/>
      <c r="AD62" s="1212"/>
      <c r="AE62" s="1212"/>
      <c r="AF62" s="1214"/>
    </row>
    <row r="63" spans="1:32" ht="18.75" customHeight="1" x14ac:dyDescent="0.15">
      <c r="A63" s="1201"/>
      <c r="B63" s="1202"/>
      <c r="C63" s="1203"/>
      <c r="D63" s="1204"/>
      <c r="E63" s="1205"/>
      <c r="F63" s="1206"/>
      <c r="G63" s="1214"/>
      <c r="H63" s="1273" t="s">
        <v>641</v>
      </c>
      <c r="I63" s="1310" t="s">
        <v>582</v>
      </c>
      <c r="J63" s="1224" t="s">
        <v>630</v>
      </c>
      <c r="K63" s="1224"/>
      <c r="L63" s="1278" t="s">
        <v>582</v>
      </c>
      <c r="M63" s="1224" t="s">
        <v>624</v>
      </c>
      <c r="N63" s="1271"/>
      <c r="O63" s="1224"/>
      <c r="P63" s="1224"/>
      <c r="Q63" s="1224"/>
      <c r="R63" s="1224"/>
      <c r="S63" s="1224"/>
      <c r="T63" s="1224"/>
      <c r="U63" s="1224"/>
      <c r="V63" s="1224"/>
      <c r="W63" s="1224"/>
      <c r="X63" s="1224"/>
      <c r="Y63" s="1224"/>
      <c r="Z63" s="1224"/>
      <c r="AA63" s="1224"/>
      <c r="AB63" s="1224"/>
      <c r="AC63" s="1224"/>
      <c r="AD63" s="1224"/>
      <c r="AE63" s="1224"/>
      <c r="AF63" s="1229"/>
    </row>
    <row r="64" spans="1:32" ht="18.75" customHeight="1" x14ac:dyDescent="0.15">
      <c r="A64" s="1201"/>
      <c r="B64" s="1202"/>
      <c r="C64" s="1203"/>
      <c r="D64" s="1204"/>
      <c r="E64" s="1205"/>
      <c r="F64" s="1206"/>
      <c r="G64" s="1214"/>
      <c r="H64" s="1276" t="s">
        <v>534</v>
      </c>
      <c r="I64" s="1310" t="s">
        <v>582</v>
      </c>
      <c r="J64" s="1224" t="s">
        <v>630</v>
      </c>
      <c r="K64" s="1224"/>
      <c r="L64" s="1278" t="s">
        <v>582</v>
      </c>
      <c r="M64" s="1224" t="s">
        <v>624</v>
      </c>
      <c r="N64" s="1271"/>
      <c r="O64" s="1224"/>
      <c r="P64" s="1224"/>
      <c r="Q64" s="1224"/>
      <c r="R64" s="1224"/>
      <c r="S64" s="1224"/>
      <c r="T64" s="1224"/>
      <c r="U64" s="1224"/>
      <c r="V64" s="1224"/>
      <c r="W64" s="1224"/>
      <c r="X64" s="1224"/>
      <c r="Y64" s="1224"/>
      <c r="Z64" s="1224"/>
      <c r="AA64" s="1224"/>
      <c r="AB64" s="1224"/>
      <c r="AC64" s="1224"/>
      <c r="AD64" s="1224"/>
      <c r="AE64" s="1224"/>
      <c r="AF64" s="1229"/>
    </row>
    <row r="65" spans="1:32" ht="18.75" customHeight="1" x14ac:dyDescent="0.15">
      <c r="A65" s="1213" t="s">
        <v>582</v>
      </c>
      <c r="B65" s="1202" t="s">
        <v>532</v>
      </c>
      <c r="C65" s="1203" t="s">
        <v>659</v>
      </c>
      <c r="D65" s="1204"/>
      <c r="E65" s="1205"/>
      <c r="F65" s="1206"/>
      <c r="G65" s="1214"/>
      <c r="H65" s="1273" t="s">
        <v>660</v>
      </c>
      <c r="I65" s="1310" t="s">
        <v>582</v>
      </c>
      <c r="J65" s="1224" t="s">
        <v>630</v>
      </c>
      <c r="K65" s="1224"/>
      <c r="L65" s="1278" t="s">
        <v>582</v>
      </c>
      <c r="M65" s="1224" t="s">
        <v>624</v>
      </c>
      <c r="N65" s="1271"/>
      <c r="O65" s="1224"/>
      <c r="P65" s="1224"/>
      <c r="Q65" s="1224"/>
      <c r="R65" s="1224"/>
      <c r="S65" s="1224"/>
      <c r="T65" s="1224"/>
      <c r="U65" s="1224"/>
      <c r="V65" s="1224"/>
      <c r="W65" s="1224"/>
      <c r="X65" s="1224"/>
      <c r="Y65" s="1224"/>
      <c r="Z65" s="1224"/>
      <c r="AA65" s="1224"/>
      <c r="AB65" s="1224"/>
      <c r="AC65" s="1224"/>
      <c r="AD65" s="1224"/>
      <c r="AE65" s="1224"/>
      <c r="AF65" s="1229"/>
    </row>
    <row r="66" spans="1:32" ht="18.75" customHeight="1" x14ac:dyDescent="0.15">
      <c r="A66" s="1201"/>
      <c r="B66" s="1202"/>
      <c r="C66" s="1203"/>
      <c r="D66" s="1204"/>
      <c r="E66" s="1205"/>
      <c r="F66" s="1206"/>
      <c r="G66" s="1214"/>
      <c r="H66" s="1279" t="s">
        <v>535</v>
      </c>
      <c r="I66" s="1310" t="s">
        <v>582</v>
      </c>
      <c r="J66" s="1224" t="s">
        <v>630</v>
      </c>
      <c r="K66" s="1224"/>
      <c r="L66" s="1278" t="s">
        <v>582</v>
      </c>
      <c r="M66" s="1224" t="s">
        <v>624</v>
      </c>
      <c r="N66" s="1271"/>
      <c r="O66" s="1224"/>
      <c r="P66" s="1224"/>
      <c r="Q66" s="1224"/>
      <c r="R66" s="1224"/>
      <c r="S66" s="1224"/>
      <c r="T66" s="1224"/>
      <c r="U66" s="1224"/>
      <c r="V66" s="1224"/>
      <c r="W66" s="1224"/>
      <c r="X66" s="1224"/>
      <c r="Y66" s="1224"/>
      <c r="Z66" s="1224"/>
      <c r="AA66" s="1224"/>
      <c r="AB66" s="1224"/>
      <c r="AC66" s="1224"/>
      <c r="AD66" s="1224"/>
      <c r="AE66" s="1224"/>
      <c r="AF66" s="1229"/>
    </row>
    <row r="67" spans="1:32" ht="18.75" customHeight="1" x14ac:dyDescent="0.15">
      <c r="A67" s="1201"/>
      <c r="B67" s="1202"/>
      <c r="C67" s="1203"/>
      <c r="D67" s="1204"/>
      <c r="E67" s="1205"/>
      <c r="F67" s="1206"/>
      <c r="G67" s="1214"/>
      <c r="H67" s="1279" t="s">
        <v>648</v>
      </c>
      <c r="I67" s="1310" t="s">
        <v>582</v>
      </c>
      <c r="J67" s="1224" t="s">
        <v>630</v>
      </c>
      <c r="K67" s="1224"/>
      <c r="L67" s="1278" t="s">
        <v>582</v>
      </c>
      <c r="M67" s="1224" t="s">
        <v>649</v>
      </c>
      <c r="N67" s="1224"/>
      <c r="O67" s="1278" t="s">
        <v>582</v>
      </c>
      <c r="P67" s="1224" t="s">
        <v>650</v>
      </c>
      <c r="Q67" s="1271"/>
      <c r="R67" s="1271"/>
      <c r="S67" s="1271"/>
      <c r="T67" s="1224"/>
      <c r="U67" s="1224"/>
      <c r="V67" s="1224"/>
      <c r="W67" s="1224"/>
      <c r="X67" s="1224"/>
      <c r="Y67" s="1224"/>
      <c r="Z67" s="1224"/>
      <c r="AA67" s="1224"/>
      <c r="AB67" s="1224"/>
      <c r="AC67" s="1224"/>
      <c r="AD67" s="1224"/>
      <c r="AE67" s="1224"/>
      <c r="AF67" s="1229"/>
    </row>
    <row r="68" spans="1:32" ht="18.75" customHeight="1" x14ac:dyDescent="0.15">
      <c r="A68" s="1248"/>
      <c r="B68" s="1249"/>
      <c r="C68" s="1250"/>
      <c r="D68" s="1251"/>
      <c r="E68" s="1252"/>
      <c r="F68" s="1253"/>
      <c r="G68" s="1294"/>
      <c r="H68" s="1254" t="s">
        <v>651</v>
      </c>
      <c r="I68" s="1317" t="s">
        <v>582</v>
      </c>
      <c r="J68" s="1227" t="s">
        <v>630</v>
      </c>
      <c r="K68" s="1227"/>
      <c r="L68" s="1318" t="s">
        <v>582</v>
      </c>
      <c r="M68" s="1227" t="s">
        <v>624</v>
      </c>
      <c r="N68" s="1257"/>
      <c r="O68" s="1227"/>
      <c r="P68" s="1227"/>
      <c r="Q68" s="1227"/>
      <c r="R68" s="1227"/>
      <c r="S68" s="1227"/>
      <c r="T68" s="1227"/>
      <c r="U68" s="1227"/>
      <c r="V68" s="1227"/>
      <c r="W68" s="1227"/>
      <c r="X68" s="1227"/>
      <c r="Y68" s="1227"/>
      <c r="Z68" s="1227"/>
      <c r="AA68" s="1227"/>
      <c r="AB68" s="1227"/>
      <c r="AC68" s="1227"/>
      <c r="AD68" s="1227"/>
      <c r="AE68" s="1227"/>
      <c r="AF68" s="1319"/>
    </row>
    <row r="69" spans="1:32" ht="8.25" customHeight="1" x14ac:dyDescent="0.15">
      <c r="A69" s="1320"/>
      <c r="B69" s="1320"/>
      <c r="C69" s="1177"/>
      <c r="D69" s="1177"/>
      <c r="E69" s="1177"/>
      <c r="F69" s="1177"/>
      <c r="G69" s="1212"/>
      <c r="H69" s="1212"/>
      <c r="I69" s="1212"/>
      <c r="J69" s="1212"/>
      <c r="K69" s="1212"/>
      <c r="L69" s="1212"/>
      <c r="M69" s="1212"/>
      <c r="N69" s="1212"/>
      <c r="O69" s="1212"/>
      <c r="P69" s="1212"/>
      <c r="Q69" s="1212"/>
      <c r="R69" s="1212"/>
      <c r="S69" s="1212"/>
      <c r="T69" s="1212"/>
      <c r="U69" s="1212"/>
      <c r="V69" s="1212"/>
      <c r="W69" s="1212"/>
      <c r="X69" s="1212"/>
      <c r="Y69" s="1212"/>
      <c r="Z69" s="1212"/>
      <c r="AA69" s="1212"/>
      <c r="AB69" s="1212"/>
      <c r="AC69" s="1177"/>
      <c r="AD69" s="1177"/>
      <c r="AE69" s="1177"/>
      <c r="AF69" s="1177"/>
    </row>
    <row r="70" spans="1:32" ht="20.25" customHeight="1" x14ac:dyDescent="0.15">
      <c r="A70" s="1321"/>
      <c r="B70" s="1321"/>
      <c r="C70" s="1212" t="s">
        <v>661</v>
      </c>
      <c r="D70" s="1212"/>
      <c r="E70" s="1320"/>
      <c r="F70" s="1320"/>
      <c r="G70" s="1320"/>
      <c r="H70" s="1320"/>
      <c r="I70" s="1320"/>
      <c r="J70" s="1320"/>
      <c r="K70" s="1320"/>
      <c r="L70" s="1320"/>
      <c r="M70" s="1320"/>
      <c r="N70" s="1320"/>
      <c r="O70" s="1320"/>
      <c r="P70" s="1320"/>
      <c r="Q70" s="1320"/>
      <c r="R70" s="1320"/>
      <c r="S70" s="1320"/>
      <c r="T70" s="1320"/>
      <c r="U70" s="1320"/>
      <c r="V70" s="1320"/>
      <c r="W70" s="1177"/>
      <c r="X70" s="1177"/>
      <c r="Y70" s="1177"/>
      <c r="Z70" s="1177"/>
      <c r="AA70" s="1177"/>
      <c r="AB70" s="1177"/>
      <c r="AC70" s="1177"/>
      <c r="AD70" s="1177"/>
      <c r="AE70" s="1177"/>
      <c r="AF70" s="1177"/>
    </row>
    <row r="71" spans="1:32" ht="20.25" customHeight="1" x14ac:dyDescent="0.15">
      <c r="A71" s="1176"/>
      <c r="B71" s="1176"/>
      <c r="C71" s="1177"/>
      <c r="D71" s="1177"/>
      <c r="E71" s="1177"/>
      <c r="F71" s="1177"/>
      <c r="G71" s="1177"/>
      <c r="H71" s="1177"/>
      <c r="I71" s="1177"/>
      <c r="J71" s="1177"/>
      <c r="K71" s="1177"/>
      <c r="L71" s="1177"/>
      <c r="M71" s="1177"/>
      <c r="N71" s="1177"/>
      <c r="O71" s="1177"/>
      <c r="P71" s="1177"/>
      <c r="Q71" s="1177"/>
      <c r="R71" s="1177"/>
      <c r="S71" s="1177"/>
      <c r="T71" s="1177"/>
      <c r="U71" s="1177"/>
      <c r="V71" s="1177"/>
      <c r="W71" s="1177"/>
      <c r="X71" s="1177"/>
      <c r="Y71" s="1177"/>
      <c r="Z71" s="1177"/>
      <c r="AA71" s="1177"/>
      <c r="AB71" s="1177"/>
      <c r="AC71" s="1177"/>
      <c r="AD71" s="1177"/>
      <c r="AE71" s="1177"/>
      <c r="AF71" s="1177"/>
    </row>
    <row r="72" spans="1:32" ht="20.25" customHeight="1" x14ac:dyDescent="0.15">
      <c r="A72" s="1176"/>
      <c r="B72" s="1176"/>
      <c r="C72" s="1177"/>
      <c r="D72" s="1177"/>
      <c r="E72" s="1177"/>
      <c r="F72" s="1177"/>
      <c r="G72" s="1177"/>
      <c r="H72" s="1177"/>
      <c r="I72" s="1177"/>
      <c r="J72" s="1177"/>
      <c r="K72" s="1177"/>
      <c r="L72" s="1177"/>
      <c r="M72" s="1177"/>
      <c r="N72" s="1177"/>
      <c r="O72" s="1177"/>
      <c r="P72" s="1177"/>
      <c r="Q72" s="1177"/>
      <c r="R72" s="1177"/>
      <c r="S72" s="1177"/>
      <c r="T72" s="1177"/>
      <c r="U72" s="1177"/>
      <c r="V72" s="1177"/>
      <c r="W72" s="1177"/>
      <c r="X72" s="1177"/>
      <c r="Y72" s="1177"/>
      <c r="Z72" s="1177"/>
      <c r="AA72" s="1177"/>
      <c r="AB72" s="1177"/>
      <c r="AC72" s="1177"/>
      <c r="AD72" s="1177"/>
      <c r="AE72" s="1177"/>
      <c r="AF72" s="1177"/>
    </row>
    <row r="73" spans="1:32" ht="20.25" customHeight="1" x14ac:dyDescent="0.15">
      <c r="A73" s="1176"/>
      <c r="B73" s="1176"/>
      <c r="C73" s="1177"/>
      <c r="D73" s="1177"/>
      <c r="E73" s="1177"/>
      <c r="F73" s="1177"/>
      <c r="G73" s="1177"/>
      <c r="H73" s="1177"/>
      <c r="I73" s="1177"/>
      <c r="J73" s="1177"/>
      <c r="K73" s="1177"/>
      <c r="L73" s="1177"/>
      <c r="M73" s="1177"/>
      <c r="N73" s="1177"/>
      <c r="O73" s="1177"/>
      <c r="P73" s="1177"/>
      <c r="Q73" s="1177"/>
      <c r="R73" s="1177"/>
      <c r="S73" s="1177"/>
      <c r="T73" s="1177"/>
      <c r="U73" s="1177"/>
      <c r="V73" s="1177"/>
      <c r="W73" s="1177"/>
      <c r="X73" s="1177"/>
      <c r="Y73" s="1177"/>
      <c r="Z73" s="1177"/>
      <c r="AA73" s="1177"/>
      <c r="AB73" s="1177"/>
      <c r="AC73" s="1177"/>
      <c r="AD73" s="1177"/>
      <c r="AE73" s="1177"/>
      <c r="AF73" s="1177"/>
    </row>
    <row r="74" spans="1:32" ht="20.25" customHeight="1" x14ac:dyDescent="0.15">
      <c r="A74" s="1176"/>
      <c r="B74" s="1176"/>
      <c r="C74" s="1177"/>
      <c r="D74" s="1177"/>
      <c r="E74" s="1177"/>
      <c r="F74" s="1177"/>
      <c r="G74" s="1177"/>
      <c r="H74" s="1177"/>
      <c r="I74" s="1177"/>
      <c r="J74" s="1177"/>
      <c r="K74" s="1177"/>
      <c r="L74" s="1177"/>
      <c r="M74" s="1177"/>
      <c r="N74" s="1177"/>
      <c r="O74" s="1177"/>
      <c r="P74" s="1177"/>
      <c r="Q74" s="1177"/>
      <c r="R74" s="1177"/>
      <c r="S74" s="1177"/>
      <c r="T74" s="1177"/>
      <c r="U74" s="1177"/>
      <c r="V74" s="1177"/>
      <c r="W74" s="1177"/>
      <c r="X74" s="1177"/>
      <c r="Y74" s="1177"/>
      <c r="Z74" s="1177"/>
      <c r="AA74" s="1177"/>
      <c r="AB74" s="1177"/>
      <c r="AC74" s="1177"/>
      <c r="AD74" s="1177"/>
      <c r="AE74" s="1177"/>
      <c r="AF74" s="1177"/>
    </row>
    <row r="75" spans="1:32" ht="20.25" customHeight="1" x14ac:dyDescent="0.15">
      <c r="A75" s="1176"/>
      <c r="B75" s="1176"/>
      <c r="C75" s="1177"/>
      <c r="D75" s="1177"/>
      <c r="E75" s="1177"/>
      <c r="F75" s="1177"/>
      <c r="G75" s="1177"/>
      <c r="H75" s="1177"/>
      <c r="I75" s="1177"/>
      <c r="J75" s="1177"/>
      <c r="K75" s="1177"/>
      <c r="L75" s="1177"/>
      <c r="M75" s="1177"/>
      <c r="N75" s="1177"/>
      <c r="O75" s="1177"/>
      <c r="P75" s="1177"/>
      <c r="Q75" s="1177"/>
      <c r="R75" s="1177"/>
      <c r="S75" s="1177"/>
      <c r="T75" s="1177"/>
      <c r="U75" s="1177"/>
      <c r="V75" s="1177"/>
      <c r="W75" s="1177"/>
      <c r="X75" s="1177"/>
      <c r="Y75" s="1177"/>
      <c r="Z75" s="1177"/>
      <c r="AA75" s="1177"/>
      <c r="AB75" s="1177"/>
      <c r="AC75" s="1177"/>
      <c r="AD75" s="1177"/>
      <c r="AE75" s="1177"/>
      <c r="AF75" s="1177"/>
    </row>
    <row r="76" spans="1:32" ht="20.25" customHeight="1" x14ac:dyDescent="0.15">
      <c r="A76" s="1176"/>
      <c r="B76" s="1176"/>
      <c r="C76" s="1177"/>
      <c r="D76" s="1177"/>
      <c r="E76" s="1177"/>
      <c r="F76" s="1177"/>
      <c r="G76" s="1177"/>
      <c r="H76" s="1177"/>
      <c r="I76" s="1177"/>
      <c r="J76" s="1177"/>
      <c r="K76" s="1177"/>
      <c r="L76" s="1177"/>
      <c r="M76" s="1177"/>
      <c r="N76" s="1177"/>
      <c r="O76" s="1177"/>
      <c r="P76" s="1177"/>
      <c r="Q76" s="1177"/>
      <c r="R76" s="1177"/>
      <c r="S76" s="1177"/>
      <c r="T76" s="1177"/>
      <c r="U76" s="1177"/>
      <c r="V76" s="1177"/>
      <c r="W76" s="1177"/>
      <c r="X76" s="1177"/>
      <c r="Y76" s="1177"/>
      <c r="Z76" s="1177"/>
      <c r="AA76" s="1177"/>
      <c r="AB76" s="1177"/>
      <c r="AC76" s="1177"/>
      <c r="AD76" s="1177"/>
      <c r="AE76" s="1177"/>
      <c r="AF76" s="1177"/>
    </row>
    <row r="77" spans="1:32" ht="20.25" customHeight="1" x14ac:dyDescent="0.15">
      <c r="A77" s="1176"/>
      <c r="B77" s="1176"/>
      <c r="C77" s="1177"/>
      <c r="D77" s="1177"/>
      <c r="E77" s="1177"/>
      <c r="F77" s="1177"/>
      <c r="G77" s="1177"/>
      <c r="H77" s="1177"/>
      <c r="I77" s="1177"/>
      <c r="J77" s="1177"/>
      <c r="K77" s="1177"/>
      <c r="L77" s="1177"/>
      <c r="M77" s="1177"/>
      <c r="N77" s="1177"/>
      <c r="O77" s="1177"/>
      <c r="P77" s="1177"/>
      <c r="Q77" s="1177"/>
      <c r="R77" s="1177"/>
      <c r="S77" s="1177"/>
      <c r="T77" s="1177"/>
      <c r="U77" s="1177"/>
      <c r="V77" s="1177"/>
      <c r="W77" s="1177"/>
      <c r="X77" s="1177"/>
      <c r="Y77" s="1177"/>
      <c r="Z77" s="1177"/>
      <c r="AA77" s="1177"/>
      <c r="AB77" s="1177"/>
      <c r="AC77" s="1177"/>
      <c r="AD77" s="1177"/>
      <c r="AE77" s="1177"/>
      <c r="AF77" s="1177"/>
    </row>
    <row r="78" spans="1:32" ht="20.25" customHeight="1" x14ac:dyDescent="0.15">
      <c r="A78" s="1176"/>
      <c r="B78" s="1176"/>
      <c r="C78" s="1177"/>
      <c r="D78" s="1177"/>
      <c r="E78" s="1177"/>
      <c r="F78" s="1177"/>
      <c r="G78" s="1177"/>
      <c r="H78" s="1177"/>
      <c r="I78" s="1177"/>
      <c r="J78" s="1177"/>
      <c r="K78" s="1177"/>
      <c r="L78" s="1177"/>
      <c r="M78" s="1177"/>
      <c r="N78" s="1177"/>
      <c r="O78" s="1177"/>
      <c r="P78" s="1177"/>
      <c r="Q78" s="1177"/>
      <c r="R78" s="1177"/>
      <c r="S78" s="1177"/>
      <c r="T78" s="1177"/>
      <c r="U78" s="1177"/>
      <c r="V78" s="1177"/>
      <c r="W78" s="1177"/>
      <c r="X78" s="1177"/>
      <c r="Y78" s="1177"/>
      <c r="Z78" s="1177"/>
      <c r="AA78" s="1177"/>
      <c r="AB78" s="1177"/>
      <c r="AC78" s="1177"/>
      <c r="AD78" s="1177"/>
      <c r="AE78" s="1177"/>
      <c r="AF78" s="1177"/>
    </row>
    <row r="79" spans="1:32" ht="20.25" customHeight="1" x14ac:dyDescent="0.15">
      <c r="A79" s="1176"/>
      <c r="B79" s="1176"/>
      <c r="C79" s="1177"/>
      <c r="D79" s="1177"/>
      <c r="E79" s="1177"/>
      <c r="F79" s="1177"/>
      <c r="G79" s="1177"/>
      <c r="H79" s="1177"/>
      <c r="I79" s="1177"/>
      <c r="J79" s="1177"/>
      <c r="K79" s="1177"/>
      <c r="L79" s="1177"/>
      <c r="M79" s="1177"/>
      <c r="N79" s="1177"/>
      <c r="O79" s="1177"/>
      <c r="P79" s="1177"/>
      <c r="Q79" s="1177"/>
      <c r="R79" s="1177"/>
      <c r="S79" s="1177"/>
      <c r="T79" s="1177"/>
      <c r="U79" s="1177"/>
      <c r="V79" s="1177"/>
      <c r="W79" s="1177"/>
      <c r="X79" s="1177"/>
      <c r="Y79" s="1177"/>
      <c r="Z79" s="1177"/>
      <c r="AA79" s="1177"/>
      <c r="AB79" s="1177"/>
      <c r="AC79" s="1177"/>
      <c r="AD79" s="1177"/>
      <c r="AE79" s="1177"/>
      <c r="AF79" s="1177"/>
    </row>
    <row r="80" spans="1:32" ht="20.25" customHeight="1" x14ac:dyDescent="0.15">
      <c r="A80" s="1176"/>
      <c r="B80" s="1176"/>
      <c r="C80" s="1177"/>
      <c r="D80" s="1177"/>
      <c r="E80" s="1177"/>
      <c r="F80" s="1177"/>
      <c r="G80" s="1177"/>
      <c r="H80" s="1177"/>
      <c r="I80" s="1177"/>
      <c r="J80" s="1177"/>
      <c r="K80" s="1177"/>
      <c r="L80" s="1177"/>
      <c r="M80" s="1177"/>
      <c r="N80" s="1177"/>
      <c r="O80" s="1177"/>
      <c r="P80" s="1177"/>
      <c r="Q80" s="1177"/>
      <c r="R80" s="1177"/>
      <c r="S80" s="1177"/>
      <c r="T80" s="1177"/>
      <c r="U80" s="1177"/>
      <c r="V80" s="1177"/>
      <c r="W80" s="1177"/>
      <c r="X80" s="1177"/>
      <c r="Y80" s="1177"/>
      <c r="Z80" s="1177"/>
      <c r="AA80" s="1177"/>
      <c r="AB80" s="1177"/>
      <c r="AC80" s="1177"/>
      <c r="AD80" s="1177"/>
      <c r="AE80" s="1177"/>
      <c r="AF80" s="1177"/>
    </row>
    <row r="81" spans="1:32" ht="20.25" customHeight="1" x14ac:dyDescent="0.15">
      <c r="A81" s="1176"/>
      <c r="B81" s="1176"/>
      <c r="C81" s="1177"/>
      <c r="D81" s="1177"/>
      <c r="E81" s="1177"/>
      <c r="F81" s="1177"/>
      <c r="G81" s="1177"/>
      <c r="H81" s="1177"/>
      <c r="I81" s="1177"/>
      <c r="J81" s="1177"/>
      <c r="K81" s="1177"/>
      <c r="L81" s="1177"/>
      <c r="M81" s="1177"/>
      <c r="N81" s="1177"/>
      <c r="O81" s="1177"/>
      <c r="P81" s="1177"/>
      <c r="Q81" s="1177"/>
      <c r="R81" s="1177"/>
      <c r="S81" s="1177"/>
      <c r="T81" s="1177"/>
      <c r="U81" s="1177"/>
      <c r="V81" s="1177"/>
      <c r="W81" s="1177"/>
      <c r="X81" s="1177"/>
      <c r="Y81" s="1177"/>
      <c r="Z81" s="1177"/>
      <c r="AA81" s="1177"/>
      <c r="AB81" s="1177"/>
      <c r="AC81" s="1177"/>
      <c r="AD81" s="1177"/>
      <c r="AE81" s="1177"/>
      <c r="AF81" s="1177"/>
    </row>
    <row r="82" spans="1:32" ht="20.25" customHeight="1" x14ac:dyDescent="0.15">
      <c r="A82" s="1176"/>
      <c r="B82" s="1176"/>
      <c r="C82" s="1177"/>
      <c r="D82" s="1177"/>
      <c r="E82" s="1177"/>
      <c r="F82" s="1177"/>
      <c r="G82" s="1177"/>
      <c r="H82" s="1177"/>
      <c r="I82" s="1177"/>
      <c r="J82" s="1177"/>
      <c r="K82" s="1177"/>
      <c r="L82" s="1177"/>
      <c r="M82" s="1177"/>
      <c r="N82" s="1177"/>
      <c r="O82" s="1177"/>
      <c r="P82" s="1177"/>
      <c r="Q82" s="1177"/>
      <c r="R82" s="1177"/>
      <c r="S82" s="1177"/>
      <c r="T82" s="1177"/>
      <c r="U82" s="1177"/>
      <c r="V82" s="1177"/>
      <c r="W82" s="1177"/>
      <c r="X82" s="1177"/>
      <c r="Y82" s="1177"/>
      <c r="Z82" s="1177"/>
      <c r="AA82" s="1177"/>
      <c r="AB82" s="1177"/>
      <c r="AC82" s="1177"/>
      <c r="AD82" s="1177"/>
      <c r="AE82" s="1177"/>
      <c r="AF82" s="1177"/>
    </row>
    <row r="83" spans="1:32" ht="20.25" customHeight="1" x14ac:dyDescent="0.15">
      <c r="A83" s="1176"/>
      <c r="B83" s="1176"/>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row>
    <row r="84" spans="1:32" ht="20.25" customHeight="1" x14ac:dyDescent="0.15">
      <c r="A84" s="1176"/>
      <c r="B84" s="1176"/>
      <c r="C84" s="1177"/>
      <c r="D84" s="1177"/>
      <c r="E84" s="1177"/>
      <c r="F84" s="1177"/>
      <c r="G84" s="1177"/>
      <c r="H84" s="1177"/>
      <c r="I84" s="1177"/>
      <c r="J84" s="1177"/>
      <c r="K84" s="1177"/>
      <c r="L84" s="1177"/>
      <c r="M84" s="1177"/>
      <c r="N84" s="1177"/>
      <c r="O84" s="1177"/>
      <c r="P84" s="1177"/>
      <c r="Q84" s="1177"/>
      <c r="R84" s="1177"/>
      <c r="S84" s="1177"/>
      <c r="T84" s="1177"/>
      <c r="U84" s="1177"/>
      <c r="V84" s="1177"/>
      <c r="W84" s="1177"/>
      <c r="X84" s="1177"/>
      <c r="Y84" s="1177"/>
      <c r="Z84" s="1177"/>
      <c r="AA84" s="1177"/>
      <c r="AB84" s="1177"/>
      <c r="AC84" s="1177"/>
      <c r="AD84" s="1177"/>
      <c r="AE84" s="1177"/>
      <c r="AF84" s="1177"/>
    </row>
    <row r="85" spans="1:32" ht="20.25" customHeight="1" x14ac:dyDescent="0.15">
      <c r="A85" s="1176"/>
      <c r="B85" s="1176"/>
      <c r="C85" s="1177"/>
      <c r="D85" s="1177"/>
      <c r="E85" s="1177"/>
      <c r="F85" s="1177"/>
      <c r="G85" s="1177"/>
      <c r="H85" s="1177"/>
      <c r="I85" s="1177"/>
      <c r="J85" s="1177"/>
      <c r="K85" s="1177"/>
      <c r="L85" s="1177"/>
      <c r="M85" s="1177"/>
      <c r="N85" s="1177"/>
      <c r="O85" s="1177"/>
      <c r="P85" s="1177"/>
      <c r="Q85" s="1177"/>
      <c r="R85" s="1177"/>
      <c r="S85" s="1177"/>
      <c r="T85" s="1177"/>
      <c r="U85" s="1177"/>
      <c r="V85" s="1177"/>
      <c r="W85" s="1177"/>
      <c r="X85" s="1177"/>
      <c r="Y85" s="1177"/>
      <c r="Z85" s="1177"/>
      <c r="AA85" s="1177"/>
      <c r="AB85" s="1177"/>
      <c r="AC85" s="1177"/>
      <c r="AD85" s="1177"/>
      <c r="AE85" s="1177"/>
      <c r="AF85" s="1177"/>
    </row>
    <row r="86" spans="1:32" ht="20.25" customHeight="1" x14ac:dyDescent="0.15">
      <c r="A86" s="1176"/>
      <c r="B86" s="1176"/>
      <c r="C86" s="1177"/>
      <c r="D86" s="1177"/>
      <c r="E86" s="1177"/>
      <c r="F86" s="1177"/>
      <c r="G86" s="1177"/>
      <c r="H86" s="1177"/>
      <c r="I86" s="1177"/>
      <c r="J86" s="1177"/>
      <c r="K86" s="1177"/>
      <c r="L86" s="1177"/>
      <c r="M86" s="1177"/>
      <c r="N86" s="1177"/>
      <c r="O86" s="1177"/>
      <c r="P86" s="1177"/>
      <c r="Q86" s="1177"/>
      <c r="R86" s="1177"/>
      <c r="S86" s="1177"/>
      <c r="T86" s="1177"/>
      <c r="U86" s="1177"/>
      <c r="V86" s="1177"/>
      <c r="W86" s="1177"/>
      <c r="X86" s="1177"/>
      <c r="Y86" s="1177"/>
      <c r="Z86" s="1177"/>
      <c r="AA86" s="1177"/>
      <c r="AB86" s="1177"/>
      <c r="AC86" s="1177"/>
      <c r="AD86" s="1177"/>
      <c r="AE86" s="1177"/>
      <c r="AF86" s="1177"/>
    </row>
    <row r="87" spans="1:32" ht="20.25" customHeight="1" x14ac:dyDescent="0.15">
      <c r="A87" s="1176"/>
      <c r="B87" s="1176"/>
      <c r="C87" s="1177"/>
      <c r="D87" s="1177"/>
      <c r="E87" s="1177"/>
      <c r="F87" s="1177"/>
      <c r="G87" s="1177"/>
      <c r="H87" s="1177"/>
      <c r="I87" s="1177"/>
      <c r="J87" s="1177"/>
      <c r="K87" s="1177"/>
      <c r="L87" s="1177"/>
      <c r="M87" s="1177"/>
      <c r="N87" s="1177"/>
      <c r="O87" s="1177"/>
      <c r="P87" s="1177"/>
      <c r="Q87" s="1177"/>
      <c r="R87" s="1177"/>
      <c r="S87" s="1177"/>
      <c r="T87" s="1177"/>
      <c r="U87" s="1177"/>
      <c r="V87" s="1177"/>
      <c r="W87" s="1177"/>
      <c r="X87" s="1177"/>
      <c r="Y87" s="1177"/>
      <c r="Z87" s="1177"/>
      <c r="AA87" s="1177"/>
      <c r="AB87" s="1177"/>
      <c r="AC87" s="1177"/>
      <c r="AD87" s="1177"/>
      <c r="AE87" s="1177"/>
      <c r="AF87" s="1177"/>
    </row>
    <row r="88" spans="1:32" ht="20.25" customHeight="1" x14ac:dyDescent="0.15">
      <c r="A88" s="1176"/>
      <c r="B88" s="1176"/>
      <c r="C88" s="1177"/>
      <c r="D88" s="1177"/>
      <c r="E88" s="1177"/>
      <c r="F88" s="1177"/>
      <c r="G88" s="1177"/>
      <c r="H88" s="1177"/>
      <c r="I88" s="1177"/>
      <c r="J88" s="1177"/>
      <c r="K88" s="1177"/>
      <c r="L88" s="1177"/>
      <c r="M88" s="1177"/>
      <c r="N88" s="1177"/>
      <c r="O88" s="1177"/>
      <c r="P88" s="1177"/>
      <c r="Q88" s="1177"/>
      <c r="R88" s="1177"/>
      <c r="S88" s="1177"/>
      <c r="T88" s="1177"/>
      <c r="U88" s="1177"/>
      <c r="V88" s="1177"/>
      <c r="W88" s="1177"/>
      <c r="X88" s="1177"/>
      <c r="Y88" s="1177"/>
      <c r="Z88" s="1177"/>
      <c r="AA88" s="1177"/>
      <c r="AB88" s="1177"/>
      <c r="AC88" s="1177"/>
      <c r="AD88" s="1177"/>
      <c r="AE88" s="1177"/>
      <c r="AF88" s="1177"/>
    </row>
    <row r="89" spans="1:32" ht="20.25" customHeight="1" x14ac:dyDescent="0.15">
      <c r="A89" s="1176"/>
      <c r="B89" s="1176"/>
      <c r="C89" s="1177"/>
      <c r="D89" s="1177"/>
      <c r="E89" s="1177"/>
      <c r="F89" s="1177"/>
      <c r="G89" s="1177"/>
      <c r="H89" s="1177"/>
      <c r="I89" s="1177"/>
      <c r="J89" s="1177"/>
      <c r="K89" s="1177"/>
      <c r="L89" s="1177"/>
      <c r="M89" s="1177"/>
      <c r="N89" s="1177"/>
      <c r="O89" s="1177"/>
      <c r="P89" s="1177"/>
      <c r="Q89" s="1177"/>
      <c r="R89" s="1177"/>
      <c r="S89" s="1177"/>
      <c r="T89" s="1177"/>
      <c r="U89" s="1177"/>
      <c r="V89" s="1177"/>
      <c r="W89" s="1177"/>
      <c r="X89" s="1177"/>
      <c r="Y89" s="1177"/>
      <c r="Z89" s="1177"/>
      <c r="AA89" s="1177"/>
      <c r="AB89" s="1177"/>
      <c r="AC89" s="1177"/>
      <c r="AD89" s="1177"/>
      <c r="AE89" s="1177"/>
      <c r="AF89" s="1177"/>
    </row>
    <row r="90" spans="1:32" ht="20.25" customHeight="1" x14ac:dyDescent="0.15">
      <c r="A90" s="1176"/>
      <c r="B90" s="1176"/>
      <c r="C90" s="1177"/>
      <c r="D90" s="1177"/>
      <c r="E90" s="1177"/>
      <c r="F90" s="1177"/>
      <c r="G90" s="1177"/>
      <c r="H90" s="1177"/>
      <c r="I90" s="1177"/>
      <c r="J90" s="1177"/>
      <c r="K90" s="1177"/>
      <c r="L90" s="1177"/>
      <c r="M90" s="1177"/>
      <c r="N90" s="1177"/>
      <c r="O90" s="1177"/>
      <c r="P90" s="1177"/>
      <c r="Q90" s="1177"/>
      <c r="R90" s="1177"/>
      <c r="S90" s="1177"/>
      <c r="T90" s="1177"/>
      <c r="U90" s="1177"/>
      <c r="V90" s="1177"/>
      <c r="W90" s="1177"/>
      <c r="X90" s="1177"/>
      <c r="Y90" s="1177"/>
      <c r="Z90" s="1177"/>
      <c r="AA90" s="1177"/>
      <c r="AB90" s="1177"/>
      <c r="AC90" s="1177"/>
      <c r="AD90" s="1177"/>
      <c r="AE90" s="1177"/>
      <c r="AF90" s="1177"/>
    </row>
    <row r="91" spans="1:32" ht="20.25" customHeight="1" x14ac:dyDescent="0.15">
      <c r="A91" s="1176"/>
      <c r="B91" s="1176"/>
      <c r="C91" s="1177"/>
      <c r="D91" s="1177"/>
      <c r="E91" s="1177"/>
      <c r="F91" s="1177"/>
      <c r="G91" s="1177"/>
      <c r="H91" s="1177"/>
      <c r="I91" s="1177"/>
      <c r="J91" s="1177"/>
      <c r="K91" s="1177"/>
      <c r="L91" s="1177"/>
      <c r="M91" s="1177"/>
      <c r="N91" s="1177"/>
      <c r="O91" s="1177"/>
      <c r="P91" s="1177"/>
      <c r="Q91" s="1177"/>
      <c r="R91" s="1177"/>
      <c r="S91" s="1177"/>
      <c r="T91" s="1177"/>
      <c r="U91" s="1177"/>
      <c r="V91" s="1177"/>
      <c r="W91" s="1177"/>
      <c r="X91" s="1177"/>
      <c r="Y91" s="1177"/>
      <c r="Z91" s="1177"/>
      <c r="AA91" s="1177"/>
      <c r="AB91" s="1177"/>
      <c r="AC91" s="1177"/>
      <c r="AD91" s="1177"/>
      <c r="AE91" s="1177"/>
      <c r="AF91" s="1177"/>
    </row>
    <row r="92" spans="1:32" ht="20.25" customHeight="1" x14ac:dyDescent="0.15">
      <c r="A92" s="1176"/>
      <c r="B92" s="1176"/>
      <c r="C92" s="1177"/>
      <c r="D92" s="1177"/>
      <c r="E92" s="1177"/>
      <c r="F92" s="1177"/>
      <c r="G92" s="1177"/>
      <c r="H92" s="1177"/>
      <c r="I92" s="1177"/>
      <c r="J92" s="1177"/>
      <c r="K92" s="1177"/>
      <c r="L92" s="1177"/>
      <c r="M92" s="1177"/>
      <c r="N92" s="1177"/>
      <c r="O92" s="1177"/>
      <c r="P92" s="1177"/>
      <c r="Q92" s="1177"/>
      <c r="R92" s="1177"/>
      <c r="S92" s="1177"/>
      <c r="T92" s="1177"/>
      <c r="U92" s="1177"/>
      <c r="V92" s="1177"/>
      <c r="W92" s="1177"/>
      <c r="X92" s="1177"/>
      <c r="Y92" s="1177"/>
      <c r="Z92" s="1177"/>
      <c r="AA92" s="1177"/>
      <c r="AB92" s="1177"/>
      <c r="AC92" s="1177"/>
      <c r="AD92" s="1177"/>
      <c r="AE92" s="1177"/>
      <c r="AF92" s="1177"/>
    </row>
    <row r="93" spans="1:32" ht="20.25" customHeight="1" x14ac:dyDescent="0.15">
      <c r="A93" s="1176"/>
      <c r="B93" s="1176"/>
      <c r="C93" s="1177"/>
      <c r="D93" s="1177"/>
      <c r="E93" s="1177"/>
      <c r="F93" s="1177"/>
      <c r="G93" s="1177"/>
      <c r="H93" s="1177"/>
      <c r="I93" s="1177"/>
      <c r="J93" s="1177"/>
      <c r="K93" s="1177"/>
      <c r="L93" s="1177"/>
      <c r="M93" s="1177"/>
      <c r="N93" s="1177"/>
      <c r="O93" s="1177"/>
      <c r="P93" s="1177"/>
      <c r="Q93" s="1177"/>
      <c r="R93" s="1177"/>
      <c r="S93" s="1177"/>
      <c r="T93" s="1177"/>
      <c r="U93" s="1177"/>
      <c r="V93" s="1177"/>
      <c r="W93" s="1177"/>
      <c r="X93" s="1177"/>
      <c r="Y93" s="1177"/>
      <c r="Z93" s="1177"/>
      <c r="AA93" s="1177"/>
      <c r="AB93" s="1177"/>
      <c r="AC93" s="1177"/>
      <c r="AD93" s="1177"/>
      <c r="AE93" s="1177"/>
      <c r="AF93" s="1177"/>
    </row>
    <row r="94" spans="1:32" ht="20.25" customHeight="1" x14ac:dyDescent="0.15">
      <c r="A94" s="1176"/>
      <c r="B94" s="1176"/>
      <c r="C94" s="1177"/>
      <c r="D94" s="1177"/>
      <c r="E94" s="1177"/>
      <c r="F94" s="1177"/>
      <c r="G94" s="1177"/>
      <c r="H94" s="1177"/>
      <c r="I94" s="1177"/>
      <c r="J94" s="1177"/>
      <c r="K94" s="1177"/>
      <c r="L94" s="1177"/>
      <c r="M94" s="1177"/>
      <c r="N94" s="1177"/>
      <c r="O94" s="1177"/>
      <c r="P94" s="1177"/>
      <c r="Q94" s="1177"/>
      <c r="R94" s="1177"/>
      <c r="S94" s="1177"/>
      <c r="T94" s="1177"/>
      <c r="U94" s="1177"/>
      <c r="V94" s="1177"/>
      <c r="W94" s="1177"/>
      <c r="X94" s="1177"/>
      <c r="Y94" s="1177"/>
      <c r="Z94" s="1177"/>
      <c r="AA94" s="1177"/>
      <c r="AB94" s="1177"/>
      <c r="AC94" s="1177"/>
      <c r="AD94" s="1177"/>
      <c r="AE94" s="1177"/>
      <c r="AF94" s="1177"/>
    </row>
    <row r="95" spans="1:32" ht="20.25" customHeight="1" x14ac:dyDescent="0.15">
      <c r="A95" s="1176"/>
      <c r="B95" s="1176"/>
      <c r="C95" s="1177"/>
      <c r="D95" s="1177"/>
      <c r="E95" s="1177"/>
      <c r="F95" s="1177"/>
      <c r="G95" s="1177"/>
      <c r="H95" s="1177"/>
      <c r="I95" s="1177"/>
      <c r="J95" s="1177"/>
      <c r="K95" s="1177"/>
      <c r="L95" s="1177"/>
      <c r="M95" s="1177"/>
      <c r="N95" s="1177"/>
      <c r="O95" s="1177"/>
      <c r="P95" s="1177"/>
      <c r="Q95" s="1177"/>
      <c r="R95" s="1177"/>
      <c r="S95" s="1177"/>
      <c r="T95" s="1177"/>
      <c r="U95" s="1177"/>
      <c r="V95" s="1177"/>
      <c r="W95" s="1177"/>
      <c r="X95" s="1177"/>
      <c r="Y95" s="1177"/>
      <c r="Z95" s="1177"/>
      <c r="AA95" s="1177"/>
      <c r="AB95" s="1177"/>
      <c r="AC95" s="1177"/>
      <c r="AD95" s="1177"/>
      <c r="AE95" s="1177"/>
      <c r="AF95" s="1177"/>
    </row>
    <row r="96" spans="1:32" ht="20.25" customHeight="1" x14ac:dyDescent="0.15">
      <c r="A96" s="1176"/>
      <c r="B96" s="1176"/>
      <c r="C96" s="1177"/>
      <c r="D96" s="1177"/>
      <c r="E96" s="1177"/>
      <c r="F96" s="1177"/>
      <c r="G96" s="1177"/>
      <c r="H96" s="1177"/>
      <c r="I96" s="1177"/>
      <c r="J96" s="1177"/>
      <c r="K96" s="1177"/>
      <c r="L96" s="1177"/>
      <c r="M96" s="1177"/>
      <c r="N96" s="1177"/>
      <c r="O96" s="1177"/>
      <c r="P96" s="1177"/>
      <c r="Q96" s="1177"/>
      <c r="R96" s="1177"/>
      <c r="S96" s="1177"/>
      <c r="T96" s="1177"/>
      <c r="U96" s="1177"/>
      <c r="V96" s="1177"/>
      <c r="W96" s="1177"/>
      <c r="X96" s="1177"/>
      <c r="Y96" s="1177"/>
      <c r="Z96" s="1177"/>
      <c r="AA96" s="1177"/>
      <c r="AB96" s="1177"/>
      <c r="AC96" s="1177"/>
      <c r="AD96" s="1177"/>
      <c r="AE96" s="1177"/>
      <c r="AF96" s="1177"/>
    </row>
    <row r="97" spans="1:32" ht="20.25" customHeight="1" x14ac:dyDescent="0.15">
      <c r="A97" s="1176"/>
      <c r="B97" s="1176"/>
      <c r="C97" s="1177"/>
      <c r="D97" s="1177"/>
      <c r="E97" s="1177"/>
      <c r="F97" s="1177"/>
      <c r="G97" s="1177"/>
      <c r="H97" s="1177"/>
      <c r="I97" s="1177"/>
      <c r="J97" s="1177"/>
      <c r="K97" s="1177"/>
      <c r="L97" s="1266"/>
      <c r="M97" s="1177"/>
      <c r="N97" s="1177"/>
      <c r="O97" s="1177"/>
      <c r="P97" s="1177"/>
      <c r="Q97" s="1177"/>
      <c r="R97" s="1177"/>
      <c r="S97" s="1177"/>
      <c r="T97" s="1177"/>
      <c r="U97" s="1177"/>
      <c r="V97" s="1177"/>
      <c r="W97" s="1177"/>
      <c r="X97" s="1177"/>
      <c r="Y97" s="1177"/>
      <c r="Z97" s="1177"/>
      <c r="AA97" s="1177"/>
      <c r="AB97" s="1177"/>
      <c r="AC97" s="1177"/>
      <c r="AD97" s="1177"/>
      <c r="AE97" s="1177"/>
      <c r="AF97" s="1177"/>
    </row>
    <row r="98" spans="1:32" ht="20.25" customHeight="1" x14ac:dyDescent="0.15">
      <c r="A98" s="1176"/>
      <c r="B98" s="1176"/>
      <c r="C98" s="1177"/>
      <c r="D98" s="1177"/>
      <c r="E98" s="1177"/>
      <c r="F98" s="1177"/>
      <c r="G98" s="1177"/>
      <c r="H98" s="1177"/>
      <c r="I98" s="1177"/>
      <c r="J98" s="1177"/>
      <c r="K98" s="1177"/>
      <c r="L98" s="1177"/>
      <c r="M98" s="1177"/>
      <c r="N98" s="1177"/>
      <c r="O98" s="1177"/>
      <c r="P98" s="1177"/>
      <c r="Q98" s="1177"/>
      <c r="R98" s="1177"/>
      <c r="S98" s="1177"/>
      <c r="T98" s="1177"/>
      <c r="U98" s="1177"/>
      <c r="V98" s="1177"/>
      <c r="W98" s="1177"/>
      <c r="X98" s="1177"/>
      <c r="Y98" s="1177"/>
      <c r="Z98" s="1177"/>
      <c r="AA98" s="1177"/>
      <c r="AB98" s="1177"/>
      <c r="AC98" s="1177"/>
      <c r="AD98" s="1177"/>
      <c r="AE98" s="1177"/>
      <c r="AF98" s="1177"/>
    </row>
    <row r="99" spans="1:32" ht="20.25" customHeight="1" x14ac:dyDescent="0.15">
      <c r="A99" s="1176"/>
      <c r="B99" s="1176"/>
      <c r="C99" s="1177"/>
      <c r="D99" s="1177"/>
      <c r="E99" s="1177"/>
      <c r="F99" s="1177"/>
      <c r="G99" s="1177"/>
      <c r="H99" s="1177"/>
      <c r="I99" s="1177"/>
      <c r="J99" s="1177"/>
      <c r="K99" s="1177"/>
      <c r="L99" s="1177"/>
      <c r="M99" s="1177"/>
      <c r="N99" s="1177"/>
      <c r="O99" s="1177"/>
      <c r="P99" s="1177"/>
      <c r="Q99" s="1177"/>
      <c r="R99" s="1177"/>
      <c r="S99" s="1177"/>
      <c r="T99" s="1177"/>
      <c r="U99" s="1177"/>
      <c r="V99" s="1177"/>
      <c r="W99" s="1177"/>
      <c r="X99" s="1177"/>
      <c r="Y99" s="1177"/>
      <c r="Z99" s="1177"/>
      <c r="AA99" s="1177"/>
      <c r="AB99" s="1177"/>
      <c r="AC99" s="1177"/>
      <c r="AD99" s="1177"/>
      <c r="AE99" s="1177"/>
      <c r="AF99" s="1177"/>
    </row>
    <row r="100" spans="1:32" ht="20.25" customHeight="1" x14ac:dyDescent="0.15">
      <c r="A100" s="1176"/>
      <c r="B100" s="1176"/>
      <c r="C100" s="1177"/>
      <c r="D100" s="1177"/>
      <c r="E100" s="1177"/>
      <c r="F100" s="1177"/>
      <c r="G100" s="1177"/>
      <c r="H100" s="1177"/>
      <c r="I100" s="1177"/>
      <c r="J100" s="1177"/>
      <c r="K100" s="1177"/>
      <c r="L100" s="1177"/>
      <c r="M100" s="1177"/>
      <c r="N100" s="1177"/>
      <c r="O100" s="1177"/>
      <c r="P100" s="1177"/>
      <c r="Q100" s="1177"/>
      <c r="R100" s="1177"/>
      <c r="S100" s="1177"/>
      <c r="T100" s="1177"/>
      <c r="U100" s="1177"/>
      <c r="V100" s="1177"/>
      <c r="W100" s="1177"/>
      <c r="X100" s="1177"/>
      <c r="Y100" s="1177"/>
      <c r="Z100" s="1177"/>
      <c r="AA100" s="1177"/>
      <c r="AB100" s="1177"/>
      <c r="AC100" s="1177"/>
      <c r="AD100" s="1177"/>
      <c r="AE100" s="1177"/>
      <c r="AF100" s="1177"/>
    </row>
    <row r="101" spans="1:32" ht="20.25" customHeight="1" x14ac:dyDescent="0.15">
      <c r="A101" s="1176"/>
      <c r="B101" s="1176"/>
      <c r="C101" s="1177"/>
      <c r="D101" s="1177"/>
      <c r="E101" s="1177"/>
      <c r="F101" s="1177"/>
      <c r="G101" s="1177"/>
      <c r="H101" s="1177"/>
      <c r="I101" s="1177"/>
      <c r="J101" s="1177"/>
      <c r="K101" s="1177"/>
      <c r="L101" s="1177"/>
      <c r="M101" s="1177"/>
      <c r="N101" s="1177"/>
      <c r="O101" s="1177"/>
      <c r="P101" s="1177"/>
      <c r="Q101" s="1177"/>
      <c r="R101" s="1177"/>
      <c r="S101" s="1177"/>
      <c r="T101" s="1177"/>
      <c r="U101" s="1177"/>
      <c r="V101" s="1177"/>
      <c r="W101" s="1177"/>
      <c r="X101" s="1177"/>
      <c r="Y101" s="1177"/>
      <c r="Z101" s="1177"/>
      <c r="AA101" s="1177"/>
      <c r="AB101" s="1177"/>
      <c r="AC101" s="1177"/>
      <c r="AD101" s="1177"/>
      <c r="AE101" s="1177"/>
      <c r="AF101" s="1177"/>
    </row>
    <row r="102" spans="1:32" ht="20.25" customHeight="1" x14ac:dyDescent="0.15">
      <c r="A102" s="1176"/>
      <c r="B102" s="1176"/>
      <c r="C102" s="1177"/>
      <c r="D102" s="1177"/>
      <c r="E102" s="1177"/>
      <c r="F102" s="1177"/>
      <c r="G102" s="1177"/>
      <c r="H102" s="1177"/>
      <c r="I102" s="1177"/>
      <c r="J102" s="1177"/>
      <c r="K102" s="1177"/>
      <c r="L102" s="1177"/>
      <c r="M102" s="1177"/>
      <c r="N102" s="1177"/>
      <c r="O102" s="1177"/>
      <c r="P102" s="1177"/>
      <c r="Q102" s="1177"/>
      <c r="R102" s="1177"/>
      <c r="S102" s="1177"/>
      <c r="T102" s="1177"/>
      <c r="U102" s="1177"/>
      <c r="V102" s="1177"/>
      <c r="W102" s="1177"/>
      <c r="X102" s="1177"/>
      <c r="Y102" s="1177"/>
      <c r="Z102" s="1177"/>
      <c r="AA102" s="1177"/>
      <c r="AB102" s="1177"/>
      <c r="AC102" s="1177"/>
      <c r="AD102" s="1177"/>
      <c r="AE102" s="1177"/>
      <c r="AF102" s="1177"/>
    </row>
    <row r="103" spans="1:32" ht="20.25" customHeight="1" x14ac:dyDescent="0.15">
      <c r="A103" s="1176"/>
      <c r="B103" s="1176"/>
      <c r="C103" s="1177"/>
      <c r="D103" s="1177"/>
      <c r="E103" s="1177"/>
      <c r="F103" s="1177"/>
      <c r="G103" s="1177"/>
      <c r="H103" s="1177"/>
      <c r="I103" s="1177"/>
      <c r="J103" s="1177"/>
      <c r="K103" s="1177"/>
      <c r="L103" s="1177"/>
      <c r="M103" s="1177"/>
      <c r="N103" s="1177"/>
      <c r="O103" s="1177"/>
      <c r="P103" s="1177"/>
      <c r="Q103" s="1177"/>
      <c r="R103" s="1177"/>
      <c r="S103" s="1177"/>
      <c r="T103" s="1177"/>
      <c r="U103" s="1177"/>
      <c r="V103" s="1177"/>
      <c r="W103" s="1177"/>
      <c r="X103" s="1177"/>
      <c r="Y103" s="1177"/>
      <c r="Z103" s="1177"/>
      <c r="AA103" s="1177"/>
      <c r="AB103" s="1177"/>
      <c r="AC103" s="1177"/>
      <c r="AD103" s="1177"/>
      <c r="AE103" s="1177"/>
      <c r="AF103" s="1177"/>
    </row>
    <row r="104" spans="1:32" ht="20.25" customHeight="1" x14ac:dyDescent="0.15">
      <c r="A104" s="1176"/>
      <c r="B104" s="1176"/>
      <c r="C104" s="1177"/>
      <c r="D104" s="1177"/>
      <c r="E104" s="1177"/>
      <c r="F104" s="1177"/>
      <c r="G104" s="1177"/>
      <c r="H104" s="1177"/>
      <c r="I104" s="1177"/>
      <c r="J104" s="1177"/>
      <c r="K104" s="1177"/>
      <c r="L104" s="1177"/>
      <c r="M104" s="1177"/>
      <c r="N104" s="1177"/>
      <c r="O104" s="1177"/>
      <c r="P104" s="1177"/>
      <c r="Q104" s="1177"/>
      <c r="R104" s="1177"/>
      <c r="S104" s="1177"/>
      <c r="T104" s="1177"/>
      <c r="U104" s="1177"/>
      <c r="V104" s="1177"/>
      <c r="W104" s="1177"/>
      <c r="X104" s="1177"/>
      <c r="Y104" s="1177"/>
      <c r="Z104" s="1177"/>
      <c r="AA104" s="1177"/>
      <c r="AB104" s="1177"/>
      <c r="AC104" s="1177"/>
      <c r="AD104" s="1177"/>
      <c r="AE104" s="1177"/>
      <c r="AF104" s="1177"/>
    </row>
    <row r="105" spans="1:32" ht="20.25" customHeight="1" x14ac:dyDescent="0.15">
      <c r="A105" s="1176"/>
      <c r="B105" s="1176"/>
      <c r="C105" s="1177"/>
      <c r="D105" s="1177"/>
      <c r="E105" s="1177"/>
      <c r="F105" s="1177"/>
      <c r="G105" s="1177"/>
      <c r="H105" s="1177"/>
      <c r="I105" s="1177"/>
      <c r="J105" s="1177"/>
      <c r="K105" s="1177"/>
      <c r="L105" s="1177"/>
      <c r="M105" s="1177"/>
      <c r="N105" s="1177"/>
      <c r="O105" s="1177"/>
      <c r="P105" s="1177"/>
      <c r="Q105" s="1177"/>
      <c r="R105" s="1177"/>
      <c r="S105" s="1177"/>
      <c r="T105" s="1177"/>
      <c r="U105" s="1177"/>
      <c r="V105" s="1177"/>
      <c r="W105" s="1177"/>
      <c r="X105" s="1177"/>
      <c r="Y105" s="1177"/>
      <c r="Z105" s="1177"/>
      <c r="AA105" s="1177"/>
      <c r="AB105" s="1177"/>
      <c r="AC105" s="1177"/>
      <c r="AD105" s="1177"/>
      <c r="AE105" s="1177"/>
      <c r="AF105" s="1177"/>
    </row>
    <row r="106" spans="1:32" ht="20.25" customHeight="1" x14ac:dyDescent="0.15">
      <c r="A106" s="1176"/>
      <c r="B106" s="1176"/>
      <c r="C106" s="1177"/>
      <c r="D106" s="1177"/>
      <c r="E106" s="1177"/>
      <c r="F106" s="1177"/>
      <c r="G106" s="1177"/>
      <c r="H106" s="1177"/>
      <c r="I106" s="1177"/>
      <c r="J106" s="1177"/>
      <c r="K106" s="1177"/>
      <c r="L106" s="1177"/>
      <c r="M106" s="1177"/>
      <c r="N106" s="1177"/>
      <c r="O106" s="1177"/>
      <c r="P106" s="1177"/>
      <c r="Q106" s="1177"/>
      <c r="R106" s="1177"/>
      <c r="S106" s="1177"/>
      <c r="T106" s="1177"/>
      <c r="U106" s="1177"/>
      <c r="V106" s="1177"/>
      <c r="W106" s="1177"/>
      <c r="X106" s="1177"/>
      <c r="Y106" s="1177"/>
      <c r="Z106" s="1177"/>
      <c r="AA106" s="1177"/>
      <c r="AB106" s="1177"/>
      <c r="AC106" s="1177"/>
      <c r="AD106" s="1177"/>
      <c r="AE106" s="1177"/>
      <c r="AF106" s="1177"/>
    </row>
    <row r="107" spans="1:32" ht="20.25" customHeight="1" x14ac:dyDescent="0.15">
      <c r="A107" s="1176"/>
      <c r="B107" s="1176"/>
      <c r="C107" s="1177"/>
      <c r="D107" s="1177"/>
      <c r="E107" s="1177"/>
      <c r="F107" s="1177"/>
      <c r="G107" s="1177"/>
      <c r="H107" s="1177"/>
      <c r="I107" s="1177"/>
      <c r="J107" s="1177"/>
      <c r="K107" s="1177"/>
      <c r="L107" s="1177"/>
      <c r="M107" s="1177"/>
      <c r="N107" s="1177"/>
      <c r="O107" s="1177"/>
      <c r="P107" s="1177"/>
      <c r="Q107" s="1177"/>
      <c r="R107" s="1177"/>
      <c r="S107" s="1177"/>
      <c r="T107" s="1177"/>
      <c r="U107" s="1177"/>
      <c r="V107" s="1177"/>
      <c r="W107" s="1177"/>
      <c r="X107" s="1177"/>
      <c r="Y107" s="1177"/>
      <c r="Z107" s="1177"/>
      <c r="AA107" s="1177"/>
      <c r="AB107" s="1177"/>
      <c r="AC107" s="1177"/>
      <c r="AD107" s="1177"/>
      <c r="AE107" s="1177"/>
      <c r="AF107" s="1177"/>
    </row>
    <row r="108" spans="1:32" ht="20.25" customHeight="1" x14ac:dyDescent="0.15">
      <c r="A108" s="1176"/>
      <c r="B108" s="1176"/>
      <c r="C108" s="1177"/>
      <c r="D108" s="1177"/>
      <c r="E108" s="1177"/>
      <c r="F108" s="1177"/>
      <c r="G108" s="1177"/>
      <c r="H108" s="1177"/>
      <c r="I108" s="1177"/>
      <c r="J108" s="1177"/>
      <c r="K108" s="1177"/>
      <c r="L108" s="1177"/>
      <c r="M108" s="1177"/>
      <c r="N108" s="1177"/>
      <c r="O108" s="1177"/>
      <c r="P108" s="1177"/>
      <c r="Q108" s="1177"/>
      <c r="R108" s="1177"/>
      <c r="S108" s="1177"/>
      <c r="T108" s="1177"/>
      <c r="U108" s="1177"/>
      <c r="V108" s="1177"/>
      <c r="W108" s="1177"/>
      <c r="X108" s="1177"/>
      <c r="Y108" s="1177"/>
      <c r="Z108" s="1177"/>
      <c r="AA108" s="1177"/>
      <c r="AB108" s="1177"/>
      <c r="AC108" s="1177"/>
      <c r="AD108" s="1177"/>
      <c r="AE108" s="1177"/>
      <c r="AF108" s="1177"/>
    </row>
    <row r="109" spans="1:32" ht="20.25" customHeight="1" x14ac:dyDescent="0.15">
      <c r="A109" s="1176"/>
      <c r="B109" s="1176"/>
      <c r="C109" s="1177"/>
      <c r="D109" s="1177"/>
      <c r="E109" s="1177"/>
      <c r="F109" s="1177"/>
      <c r="G109" s="1177"/>
      <c r="H109" s="1177"/>
      <c r="I109" s="1177"/>
      <c r="J109" s="1177"/>
      <c r="K109" s="1177"/>
      <c r="L109" s="1177"/>
      <c r="M109" s="1177"/>
      <c r="N109" s="1177"/>
      <c r="O109" s="1177"/>
      <c r="P109" s="1177"/>
      <c r="Q109" s="1177"/>
      <c r="R109" s="1177"/>
      <c r="S109" s="1177"/>
      <c r="T109" s="1177"/>
      <c r="U109" s="1177"/>
      <c r="V109" s="1177"/>
      <c r="W109" s="1177"/>
      <c r="X109" s="1177"/>
      <c r="Y109" s="1177"/>
      <c r="Z109" s="1177"/>
      <c r="AA109" s="1177"/>
      <c r="AB109" s="1177"/>
      <c r="AC109" s="1177"/>
      <c r="AD109" s="1177"/>
      <c r="AE109" s="1177"/>
      <c r="AF109" s="1177"/>
    </row>
    <row r="110" spans="1:32" ht="20.25" customHeight="1" x14ac:dyDescent="0.15">
      <c r="A110" s="1176"/>
      <c r="B110" s="1176"/>
      <c r="C110" s="1177"/>
      <c r="D110" s="1177"/>
      <c r="E110" s="1177"/>
      <c r="F110" s="1177"/>
      <c r="G110" s="1177"/>
      <c r="H110" s="1177"/>
      <c r="I110" s="1177"/>
      <c r="J110" s="1177"/>
      <c r="K110" s="1177"/>
      <c r="L110" s="1177"/>
      <c r="M110" s="1177"/>
      <c r="N110" s="1177"/>
      <c r="O110" s="1177"/>
      <c r="P110" s="1177"/>
      <c r="Q110" s="1177"/>
      <c r="R110" s="1177"/>
      <c r="S110" s="1177"/>
      <c r="T110" s="1177"/>
      <c r="U110" s="1177"/>
      <c r="V110" s="1177"/>
      <c r="W110" s="1177"/>
      <c r="X110" s="1177"/>
      <c r="Y110" s="1177"/>
      <c r="Z110" s="1177"/>
      <c r="AA110" s="1177"/>
      <c r="AB110" s="1177"/>
      <c r="AC110" s="1177"/>
      <c r="AD110" s="1177"/>
      <c r="AE110" s="1177"/>
      <c r="AF110" s="1177"/>
    </row>
    <row r="111" spans="1:32" ht="20.25" customHeight="1" x14ac:dyDescent="0.15">
      <c r="A111" s="1176"/>
      <c r="B111" s="1176"/>
      <c r="C111" s="1177"/>
      <c r="D111" s="1177"/>
      <c r="E111" s="1177"/>
      <c r="F111" s="1177"/>
      <c r="G111" s="1177"/>
      <c r="H111" s="1177"/>
      <c r="I111" s="1177"/>
      <c r="J111" s="1177"/>
      <c r="K111" s="1177"/>
      <c r="L111" s="1177"/>
      <c r="M111" s="1177"/>
      <c r="N111" s="1177"/>
      <c r="O111" s="1177"/>
      <c r="P111" s="1177"/>
      <c r="Q111" s="1177"/>
      <c r="R111" s="1177"/>
      <c r="S111" s="1177"/>
      <c r="T111" s="1177"/>
      <c r="U111" s="1177"/>
      <c r="V111" s="1177"/>
      <c r="W111" s="1177"/>
      <c r="X111" s="1177"/>
      <c r="Y111" s="1177"/>
      <c r="Z111" s="1177"/>
      <c r="AA111" s="1177"/>
      <c r="AB111" s="1177"/>
      <c r="AC111" s="1177"/>
      <c r="AD111" s="1177"/>
      <c r="AE111" s="1177"/>
      <c r="AF111" s="1177"/>
    </row>
    <row r="112" spans="1:32" ht="20.25" customHeight="1" x14ac:dyDescent="0.15">
      <c r="A112" s="1176"/>
      <c r="B112" s="1176"/>
      <c r="C112" s="1177"/>
      <c r="D112" s="1177"/>
      <c r="E112" s="1177"/>
      <c r="F112" s="1177"/>
      <c r="G112" s="1177"/>
      <c r="H112" s="1177"/>
      <c r="I112" s="1177"/>
      <c r="J112" s="1177"/>
      <c r="K112" s="1177"/>
      <c r="L112" s="1177"/>
      <c r="M112" s="1177"/>
      <c r="N112" s="1177"/>
      <c r="O112" s="1177"/>
      <c r="P112" s="1177"/>
      <c r="Q112" s="1177"/>
      <c r="R112" s="1177"/>
      <c r="S112" s="1177"/>
      <c r="T112" s="1177"/>
      <c r="U112" s="1177"/>
      <c r="V112" s="1177"/>
      <c r="W112" s="1177"/>
      <c r="X112" s="1177"/>
      <c r="Y112" s="1177"/>
      <c r="Z112" s="1177"/>
      <c r="AA112" s="1177"/>
      <c r="AB112" s="1177"/>
      <c r="AC112" s="1177"/>
      <c r="AD112" s="1177"/>
      <c r="AE112" s="1177"/>
      <c r="AF112" s="1177"/>
    </row>
    <row r="113" spans="1:32" ht="20.25" customHeight="1" x14ac:dyDescent="0.15">
      <c r="A113" s="1176"/>
      <c r="B113" s="1176"/>
      <c r="C113" s="1177"/>
      <c r="D113" s="1177"/>
      <c r="E113" s="1177"/>
      <c r="F113" s="1177"/>
      <c r="G113" s="1177"/>
      <c r="H113" s="1177"/>
      <c r="I113" s="1177"/>
      <c r="J113" s="1177"/>
      <c r="K113" s="1177"/>
      <c r="L113" s="1177"/>
      <c r="M113" s="1177"/>
      <c r="N113" s="1177"/>
      <c r="O113" s="1177"/>
      <c r="P113" s="1177"/>
      <c r="Q113" s="1177"/>
      <c r="R113" s="1177"/>
      <c r="S113" s="1177"/>
      <c r="T113" s="1177"/>
      <c r="U113" s="1177"/>
      <c r="V113" s="1177"/>
      <c r="W113" s="1177"/>
      <c r="X113" s="1177"/>
      <c r="Y113" s="1177"/>
      <c r="Z113" s="1177"/>
      <c r="AA113" s="1177"/>
      <c r="AB113" s="1177"/>
      <c r="AC113" s="1177"/>
      <c r="AD113" s="1177"/>
      <c r="AE113" s="1177"/>
      <c r="AF113" s="1177"/>
    </row>
    <row r="114" spans="1:32" ht="20.25" customHeight="1" x14ac:dyDescent="0.15">
      <c r="A114" s="1176"/>
      <c r="B114" s="1176"/>
      <c r="C114" s="1177"/>
      <c r="D114" s="1177"/>
      <c r="E114" s="1177"/>
      <c r="F114" s="1177"/>
      <c r="G114" s="1177"/>
      <c r="H114" s="1177"/>
      <c r="I114" s="1177"/>
      <c r="J114" s="1177"/>
      <c r="K114" s="1177"/>
      <c r="L114" s="1177"/>
      <c r="M114" s="1177"/>
      <c r="N114" s="1177"/>
      <c r="O114" s="1177"/>
      <c r="P114" s="1177"/>
      <c r="Q114" s="1177"/>
      <c r="R114" s="1177"/>
      <c r="S114" s="1177"/>
      <c r="T114" s="1177"/>
      <c r="U114" s="1177"/>
      <c r="V114" s="1177"/>
      <c r="W114" s="1177"/>
      <c r="X114" s="1177"/>
      <c r="Y114" s="1177"/>
      <c r="Z114" s="1177"/>
      <c r="AA114" s="1177"/>
      <c r="AB114" s="1177"/>
      <c r="AC114" s="1177"/>
      <c r="AD114" s="1177"/>
      <c r="AE114" s="1177"/>
      <c r="AF114" s="1177"/>
    </row>
    <row r="115" spans="1:32" ht="20.25" customHeight="1" x14ac:dyDescent="0.15">
      <c r="A115" s="1176"/>
      <c r="B115" s="1176"/>
      <c r="C115" s="1177"/>
      <c r="D115" s="1177"/>
      <c r="E115" s="1177"/>
      <c r="F115" s="1177"/>
      <c r="G115" s="1177"/>
      <c r="H115" s="1177"/>
      <c r="I115" s="1177"/>
      <c r="J115" s="1177"/>
      <c r="K115" s="1177"/>
      <c r="L115" s="1177"/>
      <c r="M115" s="1177"/>
      <c r="N115" s="1177"/>
      <c r="O115" s="1177"/>
      <c r="P115" s="1177"/>
      <c r="Q115" s="1177"/>
      <c r="R115" s="1177"/>
      <c r="S115" s="1177"/>
      <c r="T115" s="1177"/>
      <c r="U115" s="1177"/>
      <c r="V115" s="1177"/>
      <c r="W115" s="1177"/>
      <c r="X115" s="1177"/>
      <c r="Y115" s="1177"/>
      <c r="Z115" s="1177"/>
      <c r="AA115" s="1177"/>
      <c r="AB115" s="1177"/>
      <c r="AC115" s="1177"/>
      <c r="AD115" s="1177"/>
      <c r="AE115" s="1177"/>
      <c r="AF115" s="1177"/>
    </row>
    <row r="116" spans="1:32" ht="20.25" customHeight="1" x14ac:dyDescent="0.15">
      <c r="A116" s="1176"/>
      <c r="B116" s="1176"/>
      <c r="C116" s="1177"/>
      <c r="D116" s="1177"/>
      <c r="E116" s="1177"/>
      <c r="F116" s="1177"/>
      <c r="G116" s="1177"/>
      <c r="H116" s="1177"/>
      <c r="I116" s="1177"/>
      <c r="J116" s="1177"/>
      <c r="K116" s="1177"/>
      <c r="L116" s="1177"/>
      <c r="M116" s="1177"/>
      <c r="N116" s="1177"/>
      <c r="O116" s="1177"/>
      <c r="P116" s="1177"/>
      <c r="Q116" s="1177"/>
      <c r="R116" s="1177"/>
      <c r="S116" s="1177"/>
      <c r="T116" s="1177"/>
      <c r="U116" s="1177"/>
      <c r="V116" s="1177"/>
      <c r="W116" s="1177"/>
      <c r="X116" s="1177"/>
      <c r="Y116" s="1177"/>
      <c r="Z116" s="1177"/>
      <c r="AA116" s="1177"/>
      <c r="AB116" s="1177"/>
      <c r="AC116" s="1177"/>
      <c r="AD116" s="1177"/>
      <c r="AE116" s="1177"/>
      <c r="AF116" s="1177"/>
    </row>
    <row r="117" spans="1:32" ht="20.25" customHeight="1" x14ac:dyDescent="0.15">
      <c r="A117" s="1176"/>
      <c r="B117" s="1176"/>
      <c r="C117" s="1177"/>
      <c r="D117" s="1177"/>
      <c r="E117" s="1177"/>
      <c r="F117" s="1177"/>
      <c r="G117" s="1177"/>
      <c r="H117" s="1177"/>
      <c r="I117" s="1177"/>
      <c r="J117" s="1177"/>
      <c r="K117" s="1177"/>
      <c r="L117" s="1177"/>
      <c r="M117" s="1177"/>
      <c r="N117" s="1177"/>
      <c r="O117" s="1177"/>
      <c r="P117" s="1177"/>
      <c r="Q117" s="1177"/>
      <c r="R117" s="1177"/>
      <c r="S117" s="1177"/>
      <c r="T117" s="1177"/>
      <c r="U117" s="1177"/>
      <c r="V117" s="1177"/>
      <c r="W117" s="1177"/>
      <c r="X117" s="1177"/>
      <c r="Y117" s="1177"/>
      <c r="Z117" s="1177"/>
      <c r="AA117" s="1177"/>
      <c r="AB117" s="1177"/>
      <c r="AC117" s="1177"/>
      <c r="AD117" s="1177"/>
      <c r="AE117" s="1177"/>
      <c r="AF117" s="1177"/>
    </row>
    <row r="118" spans="1:32" ht="20.25" customHeight="1" x14ac:dyDescent="0.15">
      <c r="A118" s="1176"/>
      <c r="B118" s="1176"/>
      <c r="C118" s="1177"/>
      <c r="D118" s="1177"/>
      <c r="E118" s="1177"/>
      <c r="F118" s="1177"/>
      <c r="G118" s="1177"/>
      <c r="H118" s="1177"/>
      <c r="I118" s="1177"/>
      <c r="J118" s="1177"/>
      <c r="K118" s="1177"/>
      <c r="L118" s="1177"/>
      <c r="M118" s="1177"/>
      <c r="N118" s="1177"/>
      <c r="O118" s="1177"/>
      <c r="P118" s="1177"/>
      <c r="Q118" s="1177"/>
      <c r="R118" s="1177"/>
      <c r="S118" s="1177"/>
      <c r="T118" s="1177"/>
      <c r="U118" s="1177"/>
      <c r="V118" s="1177"/>
      <c r="W118" s="1177"/>
      <c r="X118" s="1177"/>
      <c r="Y118" s="1177"/>
      <c r="Z118" s="1177"/>
      <c r="AA118" s="1177"/>
      <c r="AB118" s="1177"/>
      <c r="AC118" s="1177"/>
      <c r="AD118" s="1177"/>
      <c r="AE118" s="1177"/>
      <c r="AF118" s="1177"/>
    </row>
    <row r="119" spans="1:32" ht="20.25" customHeight="1" x14ac:dyDescent="0.15">
      <c r="A119" s="1176"/>
      <c r="B119" s="1176"/>
      <c r="C119" s="1177"/>
      <c r="D119" s="1177"/>
      <c r="E119" s="1177"/>
      <c r="F119" s="1177"/>
      <c r="G119" s="1177"/>
      <c r="H119" s="1177"/>
      <c r="I119" s="1177"/>
      <c r="J119" s="1177"/>
      <c r="K119" s="1177"/>
      <c r="L119" s="1177"/>
      <c r="M119" s="1177"/>
      <c r="N119" s="1177"/>
      <c r="O119" s="1177"/>
      <c r="P119" s="1177"/>
      <c r="Q119" s="1177"/>
      <c r="R119" s="1177"/>
      <c r="S119" s="1177"/>
      <c r="T119" s="1177"/>
      <c r="U119" s="1177"/>
      <c r="V119" s="1177"/>
      <c r="W119" s="1177"/>
      <c r="X119" s="1177"/>
      <c r="Y119" s="1177"/>
      <c r="Z119" s="1177"/>
      <c r="AA119" s="1177"/>
      <c r="AB119" s="1177"/>
      <c r="AC119" s="1177"/>
      <c r="AD119" s="1177"/>
      <c r="AE119" s="1177"/>
      <c r="AF119" s="1177"/>
    </row>
    <row r="120" spans="1:32" ht="20.25" customHeight="1" x14ac:dyDescent="0.15">
      <c r="A120" s="1176"/>
      <c r="B120" s="1176"/>
      <c r="C120" s="1177"/>
      <c r="D120" s="1177"/>
      <c r="E120" s="1177"/>
      <c r="F120" s="1177"/>
      <c r="G120" s="1177"/>
      <c r="H120" s="1177"/>
      <c r="I120" s="1177"/>
      <c r="J120" s="1177"/>
      <c r="K120" s="1177"/>
      <c r="L120" s="1177"/>
      <c r="M120" s="1177"/>
      <c r="N120" s="1177"/>
      <c r="O120" s="1177"/>
      <c r="P120" s="1177"/>
      <c r="Q120" s="1177"/>
      <c r="R120" s="1177"/>
      <c r="S120" s="1177"/>
      <c r="T120" s="1177"/>
      <c r="U120" s="1177"/>
      <c r="V120" s="1177"/>
      <c r="W120" s="1177"/>
      <c r="X120" s="1177"/>
      <c r="Y120" s="1177"/>
      <c r="Z120" s="1177"/>
      <c r="AA120" s="1177"/>
      <c r="AB120" s="1177"/>
      <c r="AC120" s="1177"/>
      <c r="AD120" s="1177"/>
      <c r="AE120" s="1177"/>
      <c r="AF120" s="1177"/>
    </row>
    <row r="121" spans="1:32" ht="20.25" customHeight="1" x14ac:dyDescent="0.15">
      <c r="A121" s="1176"/>
      <c r="B121" s="1176"/>
      <c r="C121" s="1177"/>
      <c r="D121" s="1177"/>
      <c r="E121" s="1177"/>
      <c r="F121" s="1177"/>
      <c r="G121" s="1177"/>
      <c r="H121" s="1177"/>
      <c r="I121" s="1177"/>
      <c r="J121" s="1177"/>
      <c r="K121" s="1177"/>
      <c r="L121" s="1177"/>
      <c r="M121" s="1177"/>
      <c r="N121" s="1177"/>
      <c r="O121" s="1177"/>
      <c r="P121" s="1177"/>
      <c r="Q121" s="1177"/>
      <c r="R121" s="1177"/>
      <c r="S121" s="1177"/>
      <c r="T121" s="1177"/>
      <c r="U121" s="1177"/>
      <c r="V121" s="1177"/>
      <c r="W121" s="1177"/>
      <c r="X121" s="1177"/>
      <c r="Y121" s="1177"/>
      <c r="Z121" s="1177"/>
      <c r="AA121" s="1177"/>
      <c r="AB121" s="1177"/>
      <c r="AC121" s="1177"/>
      <c r="AD121" s="1177"/>
      <c r="AE121" s="1177"/>
      <c r="AF121" s="1177"/>
    </row>
    <row r="122" spans="1:32" ht="20.25" customHeight="1" x14ac:dyDescent="0.15">
      <c r="A122" s="1176"/>
      <c r="B122" s="1176"/>
      <c r="C122" s="1177"/>
      <c r="D122" s="1177"/>
      <c r="E122" s="1177"/>
      <c r="F122" s="1177"/>
      <c r="G122" s="1177"/>
      <c r="H122" s="1177"/>
      <c r="I122" s="1177"/>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row>
    <row r="123" spans="1:32" ht="20.25" customHeight="1" x14ac:dyDescent="0.15">
      <c r="A123" s="1176"/>
      <c r="B123" s="1176"/>
      <c r="C123" s="1177"/>
      <c r="D123" s="1177"/>
      <c r="E123" s="1177"/>
      <c r="F123" s="1177"/>
      <c r="G123" s="1177"/>
      <c r="H123" s="1177"/>
      <c r="I123" s="1177"/>
      <c r="J123" s="1177"/>
      <c r="K123" s="1177"/>
      <c r="L123" s="1177"/>
      <c r="M123" s="1177"/>
      <c r="N123" s="1177"/>
      <c r="O123" s="1177"/>
      <c r="P123" s="1177"/>
      <c r="Q123" s="1177"/>
      <c r="R123" s="1177"/>
      <c r="S123" s="1177"/>
      <c r="T123" s="1177"/>
      <c r="U123" s="1177"/>
      <c r="V123" s="1177"/>
      <c r="W123" s="1177"/>
      <c r="X123" s="1177"/>
      <c r="Y123" s="1177"/>
      <c r="Z123" s="1177"/>
      <c r="AA123" s="1177"/>
      <c r="AB123" s="1177"/>
      <c r="AC123" s="1177"/>
      <c r="AD123" s="1177"/>
      <c r="AE123" s="1177"/>
      <c r="AF123" s="1177"/>
    </row>
    <row r="124" spans="1:32" ht="20.25" customHeight="1" x14ac:dyDescent="0.15">
      <c r="A124" s="1176"/>
      <c r="B124" s="1176"/>
      <c r="C124" s="1177"/>
      <c r="D124" s="1177"/>
      <c r="E124" s="1177"/>
      <c r="F124" s="1177"/>
      <c r="G124" s="1177"/>
      <c r="H124" s="1177"/>
      <c r="I124" s="1177"/>
      <c r="J124" s="1177"/>
      <c r="K124" s="1177"/>
      <c r="L124" s="1177"/>
      <c r="M124" s="1177"/>
      <c r="N124" s="1177"/>
      <c r="O124" s="1177"/>
      <c r="P124" s="1177"/>
      <c r="Q124" s="1177"/>
      <c r="R124" s="1177"/>
      <c r="S124" s="1177"/>
      <c r="T124" s="1177"/>
      <c r="U124" s="1177"/>
      <c r="V124" s="1177"/>
      <c r="W124" s="1177"/>
      <c r="X124" s="1177"/>
      <c r="Y124" s="1177"/>
      <c r="Z124" s="1177"/>
      <c r="AA124" s="1177"/>
      <c r="AB124" s="1177"/>
      <c r="AC124" s="1177"/>
      <c r="AD124" s="1177"/>
      <c r="AE124" s="1177"/>
      <c r="AF124" s="1177"/>
    </row>
    <row r="125" spans="1:32" ht="20.25" customHeight="1" x14ac:dyDescent="0.15">
      <c r="A125" s="1176"/>
      <c r="B125" s="1176"/>
      <c r="C125" s="1177"/>
      <c r="D125" s="1177"/>
      <c r="E125" s="1177"/>
      <c r="F125" s="1177"/>
      <c r="G125" s="1177"/>
      <c r="H125" s="1177"/>
      <c r="I125" s="1177"/>
      <c r="J125" s="1177"/>
      <c r="K125" s="1177"/>
      <c r="L125" s="1177"/>
      <c r="M125" s="1177"/>
      <c r="N125" s="1177"/>
      <c r="O125" s="1177"/>
      <c r="P125" s="1177"/>
      <c r="Q125" s="1177"/>
      <c r="R125" s="1177"/>
      <c r="S125" s="1177"/>
      <c r="T125" s="1177"/>
      <c r="U125" s="1177"/>
      <c r="V125" s="1177"/>
      <c r="W125" s="1177"/>
      <c r="X125" s="1177"/>
      <c r="Y125" s="1177"/>
      <c r="Z125" s="1177"/>
      <c r="AA125" s="1177"/>
      <c r="AB125" s="1177"/>
      <c r="AC125" s="1177"/>
      <c r="AD125" s="1177"/>
      <c r="AE125" s="1177"/>
      <c r="AF125" s="1177"/>
    </row>
    <row r="126" spans="1:32" ht="20.25" customHeight="1" x14ac:dyDescent="0.15">
      <c r="A126" s="1176"/>
      <c r="B126" s="1176"/>
      <c r="C126" s="1177"/>
      <c r="D126" s="1177"/>
      <c r="E126" s="1177"/>
      <c r="F126" s="1177"/>
      <c r="G126" s="1177"/>
      <c r="H126" s="1177"/>
      <c r="I126" s="1177"/>
      <c r="J126" s="1177"/>
      <c r="K126" s="1177"/>
      <c r="L126" s="1177"/>
      <c r="M126" s="1177"/>
      <c r="N126" s="1177"/>
      <c r="O126" s="1177"/>
      <c r="P126" s="1177"/>
      <c r="Q126" s="1177"/>
      <c r="R126" s="1177"/>
      <c r="S126" s="1177"/>
      <c r="T126" s="1177"/>
      <c r="U126" s="1177"/>
      <c r="V126" s="1177"/>
      <c r="W126" s="1177"/>
      <c r="X126" s="1177"/>
      <c r="Y126" s="1177"/>
      <c r="Z126" s="1177"/>
      <c r="AA126" s="1177"/>
      <c r="AB126" s="1177"/>
      <c r="AC126" s="1177"/>
      <c r="AD126" s="1177"/>
      <c r="AE126" s="1177"/>
      <c r="AF126" s="1177"/>
    </row>
    <row r="127" spans="1:32" ht="20.25" customHeight="1" x14ac:dyDescent="0.15">
      <c r="A127" s="1176"/>
      <c r="B127" s="1176"/>
      <c r="C127" s="1177"/>
      <c r="D127" s="1177"/>
      <c r="E127" s="1177"/>
      <c r="F127" s="1177"/>
      <c r="G127" s="1177"/>
      <c r="H127" s="1177"/>
      <c r="I127" s="1177"/>
      <c r="J127" s="1177"/>
      <c r="K127" s="1177"/>
      <c r="L127" s="1177"/>
      <c r="M127" s="1177"/>
      <c r="N127" s="1177"/>
      <c r="O127" s="1177"/>
      <c r="P127" s="1177"/>
      <c r="Q127" s="1177"/>
      <c r="R127" s="1177"/>
      <c r="S127" s="1177"/>
      <c r="T127" s="1177"/>
      <c r="U127" s="1177"/>
      <c r="V127" s="1177"/>
      <c r="W127" s="1177"/>
      <c r="X127" s="1177"/>
      <c r="Y127" s="1177"/>
      <c r="Z127" s="1177"/>
      <c r="AA127" s="1177"/>
      <c r="AB127" s="1177"/>
      <c r="AC127" s="1177"/>
      <c r="AD127" s="1177"/>
      <c r="AE127" s="1177"/>
      <c r="AF127" s="1177"/>
    </row>
    <row r="128" spans="1:32" ht="20.25" customHeight="1" x14ac:dyDescent="0.15">
      <c r="A128" s="1176"/>
      <c r="B128" s="1176"/>
      <c r="C128" s="1177"/>
      <c r="D128" s="1177"/>
      <c r="E128" s="1177"/>
      <c r="F128" s="1177"/>
      <c r="G128" s="1177"/>
      <c r="H128" s="1177"/>
      <c r="I128" s="1177"/>
      <c r="J128" s="1177"/>
      <c r="K128" s="1177"/>
      <c r="L128" s="1177"/>
      <c r="M128" s="1177"/>
      <c r="N128" s="1177"/>
      <c r="O128" s="1177"/>
      <c r="P128" s="1177"/>
      <c r="Q128" s="1177"/>
      <c r="R128" s="1177"/>
      <c r="S128" s="1177"/>
      <c r="T128" s="1177"/>
      <c r="U128" s="1177"/>
      <c r="V128" s="1177"/>
      <c r="W128" s="1177"/>
      <c r="X128" s="1177"/>
      <c r="Y128" s="1177"/>
      <c r="Z128" s="1177"/>
      <c r="AA128" s="1177"/>
      <c r="AB128" s="1177"/>
      <c r="AC128" s="1177"/>
      <c r="AD128" s="1177"/>
      <c r="AE128" s="1177"/>
      <c r="AF128" s="1177"/>
    </row>
    <row r="129" spans="1:32" ht="20.25" customHeight="1" x14ac:dyDescent="0.15">
      <c r="A129" s="1176"/>
      <c r="B129" s="1176"/>
      <c r="C129" s="1177"/>
      <c r="D129" s="1177"/>
      <c r="E129" s="1177"/>
      <c r="F129" s="1177"/>
      <c r="G129" s="1177"/>
      <c r="H129" s="1177"/>
      <c r="I129" s="1177"/>
      <c r="J129" s="1177"/>
      <c r="K129" s="1177"/>
      <c r="L129" s="1177"/>
      <c r="M129" s="1177"/>
      <c r="N129" s="1177"/>
      <c r="O129" s="1177"/>
      <c r="P129" s="1177"/>
      <c r="Q129" s="1177"/>
      <c r="R129" s="1177"/>
      <c r="S129" s="1177"/>
      <c r="T129" s="1177"/>
      <c r="U129" s="1177"/>
      <c r="V129" s="1177"/>
      <c r="W129" s="1177"/>
      <c r="X129" s="1177"/>
      <c r="Y129" s="1177"/>
      <c r="Z129" s="1177"/>
      <c r="AA129" s="1177"/>
      <c r="AB129" s="1177"/>
      <c r="AC129" s="1177"/>
      <c r="AD129" s="1177"/>
      <c r="AE129" s="1177"/>
      <c r="AF129" s="1177"/>
    </row>
    <row r="130" spans="1:32" ht="20.25" customHeight="1" x14ac:dyDescent="0.15">
      <c r="A130" s="1176"/>
      <c r="B130" s="1176"/>
      <c r="C130" s="1177"/>
      <c r="D130" s="1177"/>
      <c r="E130" s="1177"/>
      <c r="F130" s="1177"/>
      <c r="G130" s="1177"/>
      <c r="H130" s="1177"/>
      <c r="I130" s="1177"/>
      <c r="J130" s="1177"/>
      <c r="K130" s="1177"/>
      <c r="L130" s="1177"/>
      <c r="M130" s="1177"/>
      <c r="N130" s="1177"/>
      <c r="O130" s="1177"/>
      <c r="P130" s="1177"/>
      <c r="Q130" s="1177"/>
      <c r="R130" s="1177"/>
      <c r="S130" s="1177"/>
      <c r="T130" s="1177"/>
      <c r="U130" s="1177"/>
      <c r="V130" s="1177"/>
      <c r="W130" s="1177"/>
      <c r="X130" s="1177"/>
      <c r="Y130" s="1177"/>
      <c r="Z130" s="1177"/>
      <c r="AA130" s="1177"/>
      <c r="AB130" s="1177"/>
      <c r="AC130" s="1177"/>
      <c r="AD130" s="1177"/>
      <c r="AE130" s="1177"/>
      <c r="AF130" s="1177"/>
    </row>
    <row r="131" spans="1:32" ht="20.25" customHeight="1" x14ac:dyDescent="0.15">
      <c r="A131" s="1176"/>
      <c r="B131" s="1176"/>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c r="W131" s="1177"/>
      <c r="X131" s="1177"/>
      <c r="Y131" s="1177"/>
      <c r="Z131" s="1177"/>
      <c r="AA131" s="1177"/>
      <c r="AB131" s="1177"/>
      <c r="AC131" s="1177"/>
      <c r="AD131" s="1177"/>
      <c r="AE131" s="1177"/>
      <c r="AF131" s="1177"/>
    </row>
    <row r="132" spans="1:32" ht="20.25" customHeight="1" x14ac:dyDescent="0.15">
      <c r="A132" s="1176"/>
      <c r="B132" s="1176"/>
      <c r="C132" s="1177"/>
      <c r="D132" s="1177"/>
      <c r="E132" s="1177"/>
      <c r="F132" s="1177"/>
      <c r="G132" s="1177"/>
      <c r="H132" s="1177"/>
      <c r="I132" s="1177"/>
      <c r="J132" s="1177"/>
      <c r="K132" s="1177"/>
      <c r="L132" s="1177"/>
      <c r="M132" s="1177"/>
      <c r="N132" s="1177"/>
      <c r="O132" s="1177"/>
      <c r="P132" s="1177"/>
      <c r="Q132" s="1177"/>
      <c r="R132" s="1177"/>
      <c r="S132" s="1177"/>
      <c r="T132" s="1177"/>
      <c r="U132" s="1177"/>
      <c r="V132" s="1177"/>
      <c r="W132" s="1177"/>
      <c r="X132" s="1177"/>
      <c r="Y132" s="1177"/>
      <c r="Z132" s="1177"/>
      <c r="AA132" s="1177"/>
      <c r="AB132" s="1177"/>
      <c r="AC132" s="1177"/>
      <c r="AD132" s="1177"/>
      <c r="AE132" s="1177"/>
      <c r="AF132" s="1177"/>
    </row>
    <row r="133" spans="1:32" ht="20.25" customHeight="1" x14ac:dyDescent="0.15">
      <c r="A133" s="1176"/>
      <c r="B133" s="1176"/>
      <c r="C133" s="1177"/>
      <c r="D133" s="1177"/>
      <c r="E133" s="1177"/>
      <c r="F133" s="1177"/>
      <c r="G133" s="1177"/>
      <c r="H133" s="1177"/>
      <c r="I133" s="1177"/>
      <c r="J133" s="1177"/>
      <c r="K133" s="1177"/>
      <c r="L133" s="1177"/>
      <c r="M133" s="1177"/>
      <c r="N133" s="1177"/>
      <c r="O133" s="1177"/>
      <c r="P133" s="1177"/>
      <c r="Q133" s="1177"/>
      <c r="R133" s="1177"/>
      <c r="S133" s="1177"/>
      <c r="T133" s="1177"/>
      <c r="U133" s="1177"/>
      <c r="V133" s="1177"/>
      <c r="W133" s="1177"/>
      <c r="X133" s="1177"/>
      <c r="Y133" s="1177"/>
      <c r="Z133" s="1177"/>
      <c r="AA133" s="1177"/>
      <c r="AB133" s="1177"/>
      <c r="AC133" s="1177"/>
      <c r="AD133" s="1177"/>
      <c r="AE133" s="1177"/>
      <c r="AF133" s="1177"/>
    </row>
    <row r="134" spans="1:32" ht="20.25" customHeight="1" x14ac:dyDescent="0.15">
      <c r="A134" s="1176"/>
      <c r="B134" s="1176"/>
      <c r="C134" s="1177"/>
      <c r="D134" s="1177"/>
      <c r="E134" s="1177"/>
      <c r="F134" s="1177"/>
      <c r="G134" s="1177"/>
      <c r="H134" s="1177"/>
      <c r="I134" s="1177"/>
      <c r="J134" s="1177"/>
      <c r="K134" s="1177"/>
      <c r="L134" s="1177"/>
      <c r="M134" s="1177"/>
      <c r="N134" s="1177"/>
      <c r="O134" s="1177"/>
      <c r="P134" s="1177"/>
      <c r="Q134" s="1177"/>
      <c r="R134" s="1177"/>
      <c r="S134" s="1177"/>
      <c r="T134" s="1177"/>
      <c r="U134" s="1177"/>
      <c r="V134" s="1177"/>
      <c r="W134" s="1177"/>
      <c r="X134" s="1177"/>
      <c r="Y134" s="1177"/>
      <c r="Z134" s="1177"/>
      <c r="AA134" s="1177"/>
      <c r="AB134" s="1177"/>
      <c r="AC134" s="1177"/>
      <c r="AD134" s="1177"/>
      <c r="AE134" s="1177"/>
      <c r="AF134" s="1177"/>
    </row>
    <row r="135" spans="1:32" ht="20.25" customHeight="1" x14ac:dyDescent="0.15">
      <c r="A135" s="1176"/>
      <c r="B135" s="1176"/>
      <c r="C135" s="1177"/>
      <c r="D135" s="1177"/>
      <c r="E135" s="1177"/>
      <c r="F135" s="1177"/>
      <c r="G135" s="1177"/>
      <c r="H135" s="1177"/>
      <c r="I135" s="1177"/>
      <c r="J135" s="1177"/>
      <c r="K135" s="1177"/>
      <c r="L135" s="1177"/>
      <c r="M135" s="1177"/>
      <c r="N135" s="1177"/>
      <c r="O135" s="1177"/>
      <c r="P135" s="1177"/>
      <c r="Q135" s="1177"/>
      <c r="R135" s="1177"/>
      <c r="S135" s="1177"/>
      <c r="T135" s="1177"/>
      <c r="U135" s="1177"/>
      <c r="V135" s="1177"/>
      <c r="W135" s="1177"/>
      <c r="X135" s="1177"/>
      <c r="Y135" s="1177"/>
      <c r="Z135" s="1177"/>
      <c r="AA135" s="1177"/>
      <c r="AB135" s="1177"/>
      <c r="AC135" s="1177"/>
      <c r="AD135" s="1177"/>
      <c r="AE135" s="1177"/>
      <c r="AF135" s="1177"/>
    </row>
    <row r="136" spans="1:32" ht="20.25" customHeight="1" x14ac:dyDescent="0.15">
      <c r="A136" s="1176"/>
      <c r="B136" s="1176"/>
      <c r="C136" s="1177"/>
      <c r="D136" s="1177"/>
      <c r="E136" s="1177"/>
      <c r="F136" s="1177"/>
      <c r="G136" s="1177"/>
      <c r="H136" s="1177"/>
      <c r="I136" s="1177"/>
      <c r="J136" s="1177"/>
      <c r="K136" s="1177"/>
      <c r="L136" s="1177"/>
      <c r="M136" s="1177"/>
      <c r="N136" s="1177"/>
      <c r="O136" s="1177"/>
      <c r="P136" s="1177"/>
      <c r="Q136" s="1177"/>
      <c r="R136" s="1177"/>
      <c r="S136" s="1177"/>
      <c r="T136" s="1177"/>
      <c r="U136" s="1177"/>
      <c r="V136" s="1177"/>
      <c r="W136" s="1177"/>
      <c r="X136" s="1177"/>
      <c r="Y136" s="1177"/>
      <c r="Z136" s="1177"/>
      <c r="AA136" s="1177"/>
      <c r="AB136" s="1177"/>
      <c r="AC136" s="1177"/>
      <c r="AD136" s="1177"/>
      <c r="AE136" s="1177"/>
      <c r="AF136" s="1177"/>
    </row>
    <row r="137" spans="1:32" ht="20.25" customHeight="1" x14ac:dyDescent="0.15">
      <c r="A137" s="1176"/>
      <c r="B137" s="1176"/>
      <c r="C137" s="1177"/>
      <c r="D137" s="1177"/>
      <c r="E137" s="1177"/>
      <c r="F137" s="1177"/>
      <c r="G137" s="1177"/>
      <c r="H137" s="1177"/>
      <c r="I137" s="1177"/>
      <c r="J137" s="1177"/>
      <c r="K137" s="1177"/>
      <c r="L137" s="1177"/>
      <c r="M137" s="1177"/>
      <c r="N137" s="1177"/>
      <c r="O137" s="1177"/>
      <c r="P137" s="1177"/>
      <c r="Q137" s="1177"/>
      <c r="R137" s="1177"/>
      <c r="S137" s="1177"/>
      <c r="T137" s="1177"/>
      <c r="U137" s="1177"/>
      <c r="V137" s="1177"/>
      <c r="W137" s="1177"/>
      <c r="X137" s="1177"/>
      <c r="Y137" s="1177"/>
      <c r="Z137" s="1177"/>
      <c r="AA137" s="1177"/>
      <c r="AB137" s="1177"/>
      <c r="AC137" s="1177"/>
      <c r="AD137" s="1177"/>
      <c r="AE137" s="1177"/>
      <c r="AF137" s="1177"/>
    </row>
    <row r="138" spans="1:32" ht="20.25" customHeight="1" x14ac:dyDescent="0.15">
      <c r="A138" s="1176"/>
      <c r="B138" s="1176"/>
      <c r="C138" s="1177"/>
      <c r="D138" s="1177"/>
      <c r="E138" s="1177"/>
      <c r="F138" s="1177"/>
      <c r="G138" s="1177"/>
      <c r="H138" s="1177"/>
      <c r="I138" s="1177"/>
      <c r="J138" s="1177"/>
      <c r="K138" s="1177"/>
      <c r="L138" s="1177"/>
      <c r="M138" s="1177"/>
      <c r="N138" s="1177"/>
      <c r="O138" s="1177"/>
      <c r="P138" s="1177"/>
      <c r="Q138" s="1177"/>
      <c r="R138" s="1177"/>
      <c r="S138" s="1177"/>
      <c r="T138" s="1177"/>
      <c r="U138" s="1177"/>
      <c r="V138" s="1177"/>
      <c r="W138" s="1177"/>
      <c r="X138" s="1177"/>
      <c r="Y138" s="1177"/>
      <c r="Z138" s="1177"/>
      <c r="AA138" s="1177"/>
      <c r="AB138" s="1177"/>
      <c r="AC138" s="1177"/>
      <c r="AD138" s="1177"/>
      <c r="AE138" s="1177"/>
      <c r="AF138" s="1177"/>
    </row>
    <row r="139" spans="1:32" ht="20.25" customHeight="1" x14ac:dyDescent="0.15">
      <c r="A139" s="1176"/>
      <c r="B139" s="1176"/>
      <c r="C139" s="1177"/>
      <c r="D139" s="1177"/>
      <c r="E139" s="1177"/>
      <c r="F139" s="1177"/>
      <c r="G139" s="1177"/>
      <c r="H139" s="1177"/>
      <c r="I139" s="1177"/>
      <c r="J139" s="1177"/>
      <c r="K139" s="1177"/>
      <c r="L139" s="1177"/>
      <c r="M139" s="1177"/>
      <c r="N139" s="1177"/>
      <c r="O139" s="1177"/>
      <c r="P139" s="1177"/>
      <c r="Q139" s="1177"/>
      <c r="R139" s="1177"/>
      <c r="S139" s="1177"/>
      <c r="T139" s="1177"/>
      <c r="U139" s="1177"/>
      <c r="V139" s="1177"/>
      <c r="W139" s="1177"/>
      <c r="X139" s="1177"/>
      <c r="Y139" s="1177"/>
      <c r="Z139" s="1177"/>
      <c r="AA139" s="1177"/>
      <c r="AB139" s="1177"/>
      <c r="AC139" s="1177"/>
      <c r="AD139" s="1177"/>
      <c r="AE139" s="1177"/>
      <c r="AF139" s="1177"/>
    </row>
    <row r="140" spans="1:32" ht="20.25" customHeight="1" x14ac:dyDescent="0.15">
      <c r="A140" s="1176"/>
      <c r="B140" s="1176"/>
      <c r="C140" s="1177"/>
      <c r="D140" s="1177"/>
      <c r="E140" s="1177"/>
      <c r="F140" s="1177"/>
      <c r="G140" s="1177"/>
      <c r="H140" s="1177"/>
      <c r="I140" s="1177"/>
      <c r="J140" s="1177"/>
      <c r="K140" s="1177"/>
      <c r="L140" s="1177"/>
      <c r="M140" s="1177"/>
      <c r="N140" s="1177"/>
      <c r="O140" s="1177"/>
      <c r="P140" s="1177"/>
      <c r="Q140" s="1177"/>
      <c r="R140" s="1177"/>
      <c r="S140" s="1177"/>
      <c r="T140" s="1177"/>
      <c r="U140" s="1177"/>
      <c r="V140" s="1177"/>
      <c r="W140" s="1177"/>
      <c r="X140" s="1177"/>
      <c r="Y140" s="1177"/>
      <c r="Z140" s="1177"/>
      <c r="AA140" s="1177"/>
      <c r="AB140" s="1177"/>
      <c r="AC140" s="1177"/>
      <c r="AD140" s="1177"/>
      <c r="AE140" s="1177"/>
      <c r="AF140" s="1177"/>
    </row>
    <row r="141" spans="1:32" ht="20.25" customHeight="1" x14ac:dyDescent="0.15">
      <c r="A141" s="1176"/>
      <c r="B141" s="1176"/>
      <c r="C141" s="1177"/>
      <c r="D141" s="1177"/>
      <c r="E141" s="1177"/>
      <c r="F141" s="1177"/>
      <c r="G141" s="1177"/>
      <c r="H141" s="1177"/>
      <c r="I141" s="1177"/>
      <c r="J141" s="1177"/>
      <c r="K141" s="1177"/>
      <c r="L141" s="1177"/>
      <c r="M141" s="1177"/>
      <c r="N141" s="1177"/>
      <c r="O141" s="1177"/>
      <c r="P141" s="1177"/>
      <c r="Q141" s="1177"/>
      <c r="R141" s="1177"/>
      <c r="S141" s="1177"/>
      <c r="T141" s="1177"/>
      <c r="U141" s="1177"/>
      <c r="V141" s="1177"/>
      <c r="W141" s="1177"/>
      <c r="X141" s="1177"/>
      <c r="Y141" s="1177"/>
      <c r="Z141" s="1177"/>
      <c r="AA141" s="1177"/>
      <c r="AB141" s="1177"/>
      <c r="AC141" s="1177"/>
      <c r="AD141" s="1177"/>
      <c r="AE141" s="1177"/>
      <c r="AF141" s="1177"/>
    </row>
    <row r="142" spans="1:32" ht="20.25" customHeight="1" x14ac:dyDescent="0.15">
      <c r="A142" s="1176"/>
      <c r="B142" s="1176"/>
      <c r="C142" s="1177"/>
      <c r="D142" s="1177"/>
      <c r="E142" s="1177"/>
      <c r="F142" s="1177"/>
      <c r="G142" s="1177"/>
      <c r="H142" s="1177"/>
      <c r="I142" s="1177"/>
      <c r="J142" s="1177"/>
      <c r="K142" s="1177"/>
      <c r="L142" s="1177"/>
      <c r="M142" s="1177"/>
      <c r="N142" s="1177"/>
      <c r="O142" s="1177"/>
      <c r="P142" s="1177"/>
      <c r="Q142" s="1177"/>
      <c r="R142" s="1177"/>
      <c r="S142" s="1177"/>
      <c r="T142" s="1177"/>
      <c r="U142" s="1177"/>
      <c r="V142" s="1177"/>
      <c r="W142" s="1177"/>
      <c r="X142" s="1177"/>
      <c r="Y142" s="1177"/>
      <c r="Z142" s="1177"/>
      <c r="AA142" s="1177"/>
      <c r="AB142" s="1177"/>
      <c r="AC142" s="1177"/>
      <c r="AD142" s="1177"/>
      <c r="AE142" s="1177"/>
      <c r="AF142" s="1177"/>
    </row>
    <row r="143" spans="1:32" ht="20.25" customHeight="1" x14ac:dyDescent="0.15">
      <c r="A143" s="1176"/>
      <c r="B143" s="1176"/>
      <c r="C143" s="1177"/>
      <c r="D143" s="1177"/>
      <c r="E143" s="1177"/>
      <c r="F143" s="1177"/>
      <c r="G143" s="1177"/>
      <c r="H143" s="1177"/>
      <c r="I143" s="1177"/>
      <c r="J143" s="1177"/>
      <c r="K143" s="1177"/>
      <c r="L143" s="1177"/>
      <c r="M143" s="1177"/>
      <c r="N143" s="1177"/>
      <c r="O143" s="1177"/>
      <c r="P143" s="1177"/>
      <c r="Q143" s="1177"/>
      <c r="R143" s="1177"/>
      <c r="S143" s="1177"/>
      <c r="T143" s="1177"/>
      <c r="U143" s="1177"/>
      <c r="V143" s="1177"/>
      <c r="W143" s="1177"/>
      <c r="X143" s="1177"/>
      <c r="Y143" s="1177"/>
      <c r="Z143" s="1177"/>
      <c r="AA143" s="1177"/>
      <c r="AB143" s="1177"/>
      <c r="AC143" s="1177"/>
      <c r="AD143" s="1177"/>
      <c r="AE143" s="1177"/>
      <c r="AF143" s="1177"/>
    </row>
    <row r="144" spans="1:32" ht="20.25" customHeight="1" x14ac:dyDescent="0.15">
      <c r="A144" s="1176"/>
      <c r="B144" s="1176"/>
      <c r="C144" s="1177"/>
      <c r="D144" s="1177"/>
      <c r="E144" s="1177"/>
      <c r="F144" s="1177"/>
      <c r="G144" s="1177"/>
      <c r="H144" s="1177"/>
      <c r="I144" s="1177"/>
      <c r="J144" s="1177"/>
      <c r="K144" s="1177"/>
      <c r="L144" s="1177"/>
      <c r="M144" s="1177"/>
      <c r="N144" s="1177"/>
      <c r="O144" s="1177"/>
      <c r="P144" s="1177"/>
      <c r="Q144" s="1177"/>
      <c r="R144" s="1177"/>
      <c r="S144" s="1177"/>
      <c r="T144" s="1177"/>
      <c r="U144" s="1177"/>
      <c r="V144" s="1177"/>
      <c r="W144" s="1177"/>
      <c r="X144" s="1177"/>
      <c r="Y144" s="1177"/>
      <c r="Z144" s="1177"/>
      <c r="AA144" s="1177"/>
      <c r="AB144" s="1177"/>
      <c r="AC144" s="1177"/>
      <c r="AD144" s="1177"/>
      <c r="AE144" s="1177"/>
      <c r="AF144" s="1177"/>
    </row>
    <row r="145" spans="1:32" ht="20.25" customHeight="1" x14ac:dyDescent="0.15">
      <c r="A145" s="1176"/>
      <c r="B145" s="1176"/>
      <c r="C145" s="1177"/>
      <c r="D145" s="1177"/>
      <c r="E145" s="1177"/>
      <c r="F145" s="1177"/>
      <c r="G145" s="1177"/>
      <c r="H145" s="1177"/>
      <c r="I145" s="1177"/>
      <c r="J145" s="1177"/>
      <c r="K145" s="1177"/>
      <c r="L145" s="1177"/>
      <c r="M145" s="1177"/>
      <c r="N145" s="1177"/>
      <c r="O145" s="1177"/>
      <c r="P145" s="1177"/>
      <c r="Q145" s="1177"/>
      <c r="R145" s="1177"/>
      <c r="S145" s="1177"/>
      <c r="T145" s="1177"/>
      <c r="U145" s="1177"/>
      <c r="V145" s="1177"/>
      <c r="W145" s="1177"/>
      <c r="X145" s="1177"/>
      <c r="Y145" s="1177"/>
      <c r="Z145" s="1177"/>
      <c r="AA145" s="1177"/>
      <c r="AB145" s="1177"/>
      <c r="AC145" s="1177"/>
      <c r="AD145" s="1177"/>
      <c r="AE145" s="1177"/>
      <c r="AF145" s="1177"/>
    </row>
    <row r="146" spans="1:32" ht="20.25" customHeight="1" x14ac:dyDescent="0.15">
      <c r="A146" s="1176"/>
      <c r="B146" s="1176"/>
      <c r="C146" s="1177"/>
      <c r="D146" s="1177"/>
      <c r="E146" s="1177"/>
      <c r="F146" s="1177"/>
      <c r="G146" s="1177"/>
      <c r="H146" s="1177"/>
      <c r="I146" s="1177"/>
      <c r="J146" s="1177"/>
      <c r="K146" s="1177"/>
      <c r="L146" s="1177"/>
      <c r="M146" s="1177"/>
      <c r="N146" s="1177"/>
      <c r="O146" s="1177"/>
      <c r="P146" s="1177"/>
      <c r="Q146" s="1177"/>
      <c r="R146" s="1177"/>
      <c r="S146" s="1177"/>
      <c r="T146" s="1177"/>
      <c r="U146" s="1177"/>
      <c r="V146" s="1177"/>
      <c r="W146" s="1177"/>
      <c r="X146" s="1177"/>
      <c r="Y146" s="1177"/>
      <c r="Z146" s="1177"/>
      <c r="AA146" s="1177"/>
      <c r="AB146" s="1177"/>
      <c r="AC146" s="1177"/>
      <c r="AD146" s="1177"/>
      <c r="AE146" s="1177"/>
      <c r="AF146" s="1177"/>
    </row>
    <row r="147" spans="1:32" ht="20.25" customHeight="1" x14ac:dyDescent="0.15">
      <c r="A147" s="1176"/>
      <c r="B147" s="1176"/>
      <c r="C147" s="1177"/>
      <c r="D147" s="1177"/>
      <c r="E147" s="1177"/>
      <c r="F147" s="1177"/>
      <c r="G147" s="1177"/>
      <c r="H147" s="1177"/>
      <c r="I147" s="1177"/>
      <c r="J147" s="1177"/>
      <c r="K147" s="1177"/>
      <c r="L147" s="1177"/>
      <c r="M147" s="1177"/>
      <c r="N147" s="1177"/>
      <c r="O147" s="1177"/>
      <c r="P147" s="1177"/>
      <c r="Q147" s="1177"/>
      <c r="R147" s="1177"/>
      <c r="S147" s="1177"/>
      <c r="T147" s="1177"/>
      <c r="U147" s="1177"/>
      <c r="V147" s="1177"/>
      <c r="W147" s="1177"/>
      <c r="X147" s="1177"/>
      <c r="Y147" s="1177"/>
      <c r="Z147" s="1177"/>
      <c r="AA147" s="1177"/>
      <c r="AB147" s="1177"/>
      <c r="AC147" s="1177"/>
      <c r="AD147" s="1177"/>
      <c r="AE147" s="1177"/>
      <c r="AF147" s="1177"/>
    </row>
    <row r="148" spans="1:32" ht="20.25" customHeight="1" x14ac:dyDescent="0.15">
      <c r="A148" s="1176"/>
      <c r="B148" s="1176"/>
      <c r="C148" s="1177"/>
      <c r="D148" s="1177"/>
      <c r="E148" s="1177"/>
      <c r="F148" s="1177"/>
      <c r="G148" s="1177"/>
      <c r="H148" s="1177"/>
      <c r="I148" s="1177"/>
      <c r="J148" s="1177"/>
      <c r="K148" s="1177"/>
      <c r="L148" s="1177"/>
      <c r="M148" s="1177"/>
      <c r="N148" s="1177"/>
      <c r="O148" s="1177"/>
      <c r="P148" s="1177"/>
      <c r="Q148" s="1177"/>
      <c r="R148" s="1177"/>
      <c r="S148" s="1177"/>
      <c r="T148" s="1177"/>
      <c r="U148" s="1177"/>
      <c r="V148" s="1177"/>
      <c r="W148" s="1177"/>
      <c r="X148" s="1177"/>
      <c r="Y148" s="1177"/>
      <c r="Z148" s="1177"/>
      <c r="AA148" s="1177"/>
      <c r="AB148" s="1177"/>
      <c r="AC148" s="1177"/>
      <c r="AD148" s="1177"/>
      <c r="AE148" s="1177"/>
      <c r="AF148" s="1177"/>
    </row>
    <row r="149" spans="1:32" ht="20.25" customHeight="1" x14ac:dyDescent="0.15">
      <c r="A149" s="1176"/>
      <c r="B149" s="1176"/>
      <c r="C149" s="1177"/>
      <c r="D149" s="1177"/>
      <c r="E149" s="1177"/>
      <c r="F149" s="1177"/>
      <c r="G149" s="1177"/>
      <c r="H149" s="1177"/>
      <c r="I149" s="1177"/>
      <c r="J149" s="1177"/>
      <c r="K149" s="1177"/>
      <c r="L149" s="1177"/>
      <c r="M149" s="1177"/>
      <c r="N149" s="1177"/>
      <c r="O149" s="1177"/>
      <c r="P149" s="1177"/>
      <c r="Q149" s="1177"/>
      <c r="R149" s="1177"/>
      <c r="S149" s="1177"/>
      <c r="T149" s="1177"/>
      <c r="U149" s="1177"/>
      <c r="V149" s="1177"/>
      <c r="W149" s="1177"/>
      <c r="X149" s="1177"/>
      <c r="Y149" s="1177"/>
      <c r="Z149" s="1177"/>
      <c r="AA149" s="1177"/>
      <c r="AB149" s="1177"/>
      <c r="AC149" s="1177"/>
      <c r="AD149" s="1177"/>
      <c r="AE149" s="1177"/>
      <c r="AF149" s="1177"/>
    </row>
    <row r="150" spans="1:32" ht="20.25" customHeight="1" x14ac:dyDescent="0.15">
      <c r="A150" s="1176"/>
      <c r="B150" s="1176"/>
      <c r="C150" s="1177"/>
      <c r="D150" s="1177"/>
      <c r="E150" s="1177"/>
      <c r="F150" s="1177"/>
      <c r="G150" s="1177"/>
      <c r="H150" s="1177"/>
      <c r="I150" s="1177"/>
      <c r="J150" s="1177"/>
      <c r="K150" s="1177"/>
      <c r="L150" s="1177"/>
      <c r="M150" s="1177"/>
      <c r="N150" s="1177"/>
      <c r="O150" s="1177"/>
      <c r="P150" s="1177"/>
      <c r="Q150" s="1177"/>
      <c r="R150" s="1177"/>
      <c r="S150" s="1177"/>
      <c r="T150" s="1177"/>
      <c r="U150" s="1177"/>
      <c r="V150" s="1177"/>
      <c r="W150" s="1177"/>
      <c r="X150" s="1177"/>
      <c r="Y150" s="1177"/>
      <c r="Z150" s="1177"/>
      <c r="AA150" s="1177"/>
      <c r="AB150" s="1177"/>
      <c r="AC150" s="1177"/>
      <c r="AD150" s="1177"/>
      <c r="AE150" s="1177"/>
      <c r="AF150" s="1177"/>
    </row>
    <row r="151" spans="1:32" ht="20.25" customHeight="1" x14ac:dyDescent="0.15">
      <c r="A151" s="1176"/>
      <c r="B151" s="1176"/>
      <c r="C151" s="1177"/>
      <c r="D151" s="1177"/>
      <c r="E151" s="1177"/>
      <c r="F151" s="1177"/>
      <c r="G151" s="1177"/>
      <c r="H151" s="1177"/>
      <c r="I151" s="1177"/>
      <c r="J151" s="1177"/>
      <c r="K151" s="1177"/>
      <c r="L151" s="1177"/>
      <c r="M151" s="1177"/>
      <c r="N151" s="1177"/>
      <c r="O151" s="1177"/>
      <c r="P151" s="1177"/>
      <c r="Q151" s="1177"/>
      <c r="R151" s="1177"/>
      <c r="S151" s="1177"/>
      <c r="T151" s="1177"/>
      <c r="U151" s="1177"/>
      <c r="V151" s="1177"/>
      <c r="W151" s="1177"/>
      <c r="X151" s="1177"/>
      <c r="Y151" s="1177"/>
      <c r="Z151" s="1177"/>
      <c r="AA151" s="1177"/>
      <c r="AB151" s="1177"/>
      <c r="AC151" s="1177"/>
      <c r="AD151" s="1177"/>
      <c r="AE151" s="1177"/>
      <c r="AF151" s="1177"/>
    </row>
    <row r="152" spans="1:32" ht="20.25" customHeight="1" x14ac:dyDescent="0.15">
      <c r="A152" s="1176"/>
      <c r="B152" s="1176"/>
      <c r="C152" s="1177"/>
      <c r="D152" s="1177"/>
      <c r="E152" s="1177"/>
      <c r="F152" s="1177"/>
      <c r="G152" s="1177"/>
      <c r="H152" s="1177"/>
      <c r="I152" s="1177"/>
      <c r="J152" s="1177"/>
      <c r="K152" s="1177"/>
      <c r="L152" s="1177"/>
      <c r="M152" s="1177"/>
      <c r="N152" s="1177"/>
      <c r="O152" s="1177"/>
      <c r="P152" s="1177"/>
      <c r="Q152" s="1177"/>
      <c r="R152" s="1177"/>
      <c r="S152" s="1177"/>
      <c r="T152" s="1177"/>
      <c r="U152" s="1177"/>
      <c r="V152" s="1177"/>
      <c r="W152" s="1177"/>
      <c r="X152" s="1177"/>
      <c r="Y152" s="1177"/>
      <c r="Z152" s="1177"/>
      <c r="AA152" s="1177"/>
      <c r="AB152" s="1177"/>
      <c r="AC152" s="1177"/>
      <c r="AD152" s="1177"/>
      <c r="AE152" s="1177"/>
      <c r="AF152" s="1177"/>
    </row>
    <row r="153" spans="1:32" ht="20.25" customHeight="1" x14ac:dyDescent="0.15">
      <c r="A153" s="1176"/>
      <c r="B153" s="1176"/>
      <c r="C153" s="1177"/>
      <c r="D153" s="1177"/>
      <c r="E153" s="1177"/>
      <c r="F153" s="1177"/>
      <c r="G153" s="1177"/>
      <c r="H153" s="1177"/>
      <c r="I153" s="1177"/>
      <c r="J153" s="1177"/>
      <c r="K153" s="1177"/>
      <c r="L153" s="1177"/>
      <c r="M153" s="1177"/>
      <c r="N153" s="1177"/>
      <c r="O153" s="1177"/>
      <c r="P153" s="1177"/>
      <c r="Q153" s="1177"/>
      <c r="R153" s="1177"/>
      <c r="S153" s="1177"/>
      <c r="T153" s="1177"/>
      <c r="U153" s="1177"/>
      <c r="V153" s="1177"/>
      <c r="W153" s="1177"/>
      <c r="X153" s="1177"/>
      <c r="Y153" s="1177"/>
      <c r="Z153" s="1177"/>
      <c r="AA153" s="1177"/>
      <c r="AB153" s="1177"/>
      <c r="AC153" s="1177"/>
      <c r="AD153" s="1177"/>
      <c r="AE153" s="1177"/>
      <c r="AF153" s="1177"/>
    </row>
    <row r="154" spans="1:32" ht="20.25" customHeight="1" x14ac:dyDescent="0.15">
      <c r="A154" s="1176"/>
      <c r="B154" s="1176"/>
      <c r="C154" s="1177"/>
      <c r="D154" s="1177"/>
      <c r="E154" s="1177"/>
      <c r="F154" s="1177"/>
      <c r="G154" s="1177"/>
      <c r="H154" s="1177"/>
      <c r="I154" s="1177"/>
      <c r="J154" s="1177"/>
      <c r="K154" s="1177"/>
      <c r="L154" s="1177"/>
      <c r="M154" s="1177"/>
      <c r="N154" s="1177"/>
      <c r="O154" s="1177"/>
      <c r="P154" s="1177"/>
      <c r="Q154" s="1177"/>
      <c r="R154" s="1177"/>
      <c r="S154" s="1177"/>
      <c r="T154" s="1177"/>
      <c r="U154" s="1177"/>
      <c r="V154" s="1177"/>
      <c r="W154" s="1177"/>
      <c r="X154" s="1177"/>
      <c r="Y154" s="1177"/>
      <c r="Z154" s="1177"/>
      <c r="AA154" s="1177"/>
      <c r="AB154" s="1177"/>
      <c r="AC154" s="1177"/>
      <c r="AD154" s="1177"/>
      <c r="AE154" s="1177"/>
      <c r="AF154" s="1177"/>
    </row>
    <row r="155" spans="1:32" ht="20.25" customHeight="1" x14ac:dyDescent="0.15">
      <c r="A155" s="1176"/>
      <c r="B155" s="1176"/>
      <c r="C155" s="1177"/>
      <c r="D155" s="1177"/>
      <c r="E155" s="1177"/>
      <c r="F155" s="1177"/>
      <c r="G155" s="1177"/>
      <c r="H155" s="1177"/>
      <c r="I155" s="1177"/>
      <c r="J155" s="1177"/>
      <c r="K155" s="1177"/>
      <c r="L155" s="1177"/>
      <c r="M155" s="1177"/>
      <c r="N155" s="1177"/>
      <c r="O155" s="1177"/>
      <c r="P155" s="1177"/>
      <c r="Q155" s="1177"/>
      <c r="R155" s="1177"/>
      <c r="S155" s="1177"/>
      <c r="T155" s="1177"/>
      <c r="U155" s="1177"/>
      <c r="V155" s="1177"/>
      <c r="W155" s="1177"/>
      <c r="X155" s="1177"/>
      <c r="Y155" s="1177"/>
      <c r="Z155" s="1177"/>
      <c r="AA155" s="1177"/>
      <c r="AB155" s="1177"/>
      <c r="AC155" s="1177"/>
      <c r="AD155" s="1177"/>
      <c r="AE155" s="1177"/>
      <c r="AF155" s="1177"/>
    </row>
    <row r="156" spans="1:32" ht="20.25" customHeight="1" x14ac:dyDescent="0.15">
      <c r="A156" s="1176"/>
      <c r="B156" s="1176"/>
      <c r="C156" s="1177"/>
      <c r="D156" s="1177"/>
      <c r="E156" s="1177"/>
      <c r="F156" s="1177"/>
      <c r="G156" s="1177"/>
      <c r="H156" s="1177"/>
      <c r="I156" s="1177"/>
      <c r="J156" s="1177"/>
      <c r="K156" s="1177"/>
      <c r="L156" s="1177"/>
      <c r="M156" s="1177"/>
      <c r="N156" s="1177"/>
      <c r="O156" s="1177"/>
      <c r="P156" s="1177"/>
      <c r="Q156" s="1177"/>
      <c r="R156" s="1177"/>
      <c r="S156" s="1177"/>
      <c r="T156" s="1177"/>
      <c r="U156" s="1177"/>
      <c r="V156" s="1177"/>
      <c r="W156" s="1177"/>
      <c r="X156" s="1177"/>
      <c r="Y156" s="1177"/>
      <c r="Z156" s="1177"/>
      <c r="AA156" s="1177"/>
      <c r="AB156" s="1177"/>
      <c r="AC156" s="1177"/>
      <c r="AD156" s="1177"/>
      <c r="AE156" s="1177"/>
      <c r="AF156" s="1177"/>
    </row>
    <row r="157" spans="1:32" ht="20.25" customHeight="1" x14ac:dyDescent="0.15">
      <c r="A157" s="1176"/>
      <c r="B157" s="1176"/>
      <c r="C157" s="1177"/>
      <c r="D157" s="1177"/>
      <c r="E157" s="1177"/>
      <c r="F157" s="1177"/>
      <c r="G157" s="1177"/>
      <c r="H157" s="1177"/>
      <c r="I157" s="1177"/>
      <c r="J157" s="1177"/>
      <c r="K157" s="1177"/>
      <c r="L157" s="1177"/>
      <c r="M157" s="1177"/>
      <c r="N157" s="1177"/>
      <c r="O157" s="1177"/>
      <c r="P157" s="1177"/>
      <c r="Q157" s="1177"/>
      <c r="R157" s="1177"/>
      <c r="S157" s="1177"/>
      <c r="T157" s="1177"/>
      <c r="U157" s="1177"/>
      <c r="V157" s="1177"/>
      <c r="W157" s="1177"/>
      <c r="X157" s="1177"/>
      <c r="Y157" s="1177"/>
      <c r="Z157" s="1177"/>
      <c r="AA157" s="1177"/>
      <c r="AB157" s="1177"/>
      <c r="AC157" s="1177"/>
      <c r="AD157" s="1177"/>
      <c r="AE157" s="1177"/>
      <c r="AF157" s="1177"/>
    </row>
    <row r="158" spans="1:32" ht="20.25" customHeight="1" x14ac:dyDescent="0.15">
      <c r="A158" s="1176"/>
      <c r="B158" s="1176"/>
      <c r="C158" s="1177"/>
      <c r="D158" s="1177"/>
      <c r="E158" s="1177"/>
      <c r="F158" s="1177"/>
      <c r="G158" s="1177"/>
      <c r="H158" s="1177"/>
      <c r="I158" s="1177"/>
      <c r="J158" s="1177"/>
      <c r="K158" s="1177"/>
      <c r="L158" s="1177"/>
      <c r="M158" s="1177"/>
      <c r="N158" s="1177"/>
      <c r="O158" s="1177"/>
      <c r="P158" s="1177"/>
      <c r="Q158" s="1177"/>
      <c r="R158" s="1177"/>
      <c r="S158" s="1177"/>
      <c r="T158" s="1177"/>
      <c r="U158" s="1177"/>
      <c r="V158" s="1177"/>
      <c r="W158" s="1177"/>
      <c r="X158" s="1177"/>
      <c r="Y158" s="1177"/>
      <c r="Z158" s="1177"/>
      <c r="AA158" s="1177"/>
      <c r="AB158" s="1177"/>
      <c r="AC158" s="1177"/>
      <c r="AD158" s="1177"/>
      <c r="AE158" s="1177"/>
      <c r="AF158" s="1177"/>
    </row>
    <row r="159" spans="1:32" ht="20.25" customHeight="1" x14ac:dyDescent="0.15">
      <c r="A159" s="1176"/>
      <c r="B159" s="1176"/>
      <c r="C159" s="1177"/>
      <c r="D159" s="1177"/>
      <c r="E159" s="1177"/>
      <c r="F159" s="1177"/>
      <c r="G159" s="1177"/>
      <c r="H159" s="1177"/>
      <c r="I159" s="1177"/>
      <c r="J159" s="1177"/>
      <c r="K159" s="1177"/>
      <c r="L159" s="1177"/>
      <c r="M159" s="1177"/>
      <c r="N159" s="1177"/>
      <c r="O159" s="1177"/>
      <c r="P159" s="1177"/>
      <c r="Q159" s="1177"/>
      <c r="R159" s="1177"/>
      <c r="S159" s="1177"/>
      <c r="T159" s="1177"/>
      <c r="U159" s="1177"/>
      <c r="V159" s="1177"/>
      <c r="W159" s="1177"/>
      <c r="X159" s="1177"/>
      <c r="Y159" s="1177"/>
      <c r="Z159" s="1177"/>
      <c r="AA159" s="1177"/>
      <c r="AB159" s="1177"/>
      <c r="AC159" s="1177"/>
      <c r="AD159" s="1177"/>
      <c r="AE159" s="1177"/>
      <c r="AF159" s="1177"/>
    </row>
    <row r="160" spans="1:32" ht="20.25" customHeight="1" x14ac:dyDescent="0.15">
      <c r="A160" s="1176"/>
      <c r="B160" s="1176"/>
      <c r="C160" s="1177"/>
      <c r="D160" s="1177"/>
      <c r="E160" s="1177"/>
      <c r="F160" s="1177"/>
      <c r="G160" s="1177"/>
      <c r="H160" s="1177"/>
      <c r="I160" s="1177"/>
      <c r="J160" s="1177"/>
      <c r="K160" s="1177"/>
      <c r="L160" s="1177"/>
      <c r="M160" s="1177"/>
      <c r="N160" s="1177"/>
      <c r="O160" s="1177"/>
      <c r="P160" s="1177"/>
      <c r="Q160" s="1177"/>
      <c r="R160" s="1177"/>
      <c r="S160" s="1177"/>
      <c r="T160" s="1177"/>
      <c r="U160" s="1177"/>
      <c r="V160" s="1177"/>
      <c r="W160" s="1177"/>
      <c r="X160" s="1177"/>
      <c r="Y160" s="1177"/>
      <c r="Z160" s="1177"/>
      <c r="AA160" s="1177"/>
      <c r="AB160" s="1177"/>
      <c r="AC160" s="1177"/>
      <c r="AD160" s="1177"/>
      <c r="AE160" s="1177"/>
      <c r="AF160" s="1177"/>
    </row>
    <row r="161" spans="1:32" ht="20.25" customHeight="1" x14ac:dyDescent="0.15">
      <c r="A161" s="1176"/>
      <c r="B161" s="1176"/>
      <c r="C161" s="1177"/>
      <c r="D161" s="1177"/>
      <c r="E161" s="1177"/>
      <c r="F161" s="1177"/>
      <c r="G161" s="1177"/>
      <c r="H161" s="1177"/>
      <c r="I161" s="1177"/>
      <c r="J161" s="1177"/>
      <c r="K161" s="1177"/>
      <c r="L161" s="1177"/>
      <c r="M161" s="1177"/>
      <c r="N161" s="1177"/>
      <c r="O161" s="1177"/>
      <c r="P161" s="1177"/>
      <c r="Q161" s="1177"/>
      <c r="R161" s="1177"/>
      <c r="S161" s="1177"/>
      <c r="T161" s="1177"/>
      <c r="U161" s="1177"/>
      <c r="V161" s="1177"/>
      <c r="W161" s="1177"/>
      <c r="X161" s="1177"/>
      <c r="Y161" s="1177"/>
      <c r="Z161" s="1177"/>
      <c r="AA161" s="1177"/>
      <c r="AB161" s="1177"/>
      <c r="AC161" s="1177"/>
      <c r="AD161" s="1177"/>
      <c r="AE161" s="1177"/>
      <c r="AF161" s="1177"/>
    </row>
    <row r="162" spans="1:32" ht="20.25" customHeight="1" x14ac:dyDescent="0.15">
      <c r="A162" s="1176"/>
      <c r="B162" s="1176"/>
      <c r="C162" s="1177"/>
      <c r="D162" s="1177"/>
      <c r="E162" s="1177"/>
      <c r="F162" s="1177"/>
      <c r="G162" s="1177"/>
      <c r="H162" s="1177"/>
      <c r="I162" s="1177"/>
      <c r="J162" s="1177"/>
      <c r="K162" s="1177"/>
      <c r="L162" s="1177"/>
      <c r="M162" s="1177"/>
      <c r="N162" s="1177"/>
      <c r="O162" s="1177"/>
      <c r="P162" s="1177"/>
      <c r="Q162" s="1177"/>
      <c r="R162" s="1177"/>
      <c r="S162" s="1177"/>
      <c r="T162" s="1177"/>
      <c r="U162" s="1177"/>
      <c r="V162" s="1177"/>
      <c r="W162" s="1177"/>
      <c r="X162" s="1177"/>
      <c r="Y162" s="1177"/>
      <c r="Z162" s="1177"/>
      <c r="AA162" s="1177"/>
      <c r="AB162" s="1177"/>
      <c r="AC162" s="1177"/>
      <c r="AD162" s="1177"/>
      <c r="AE162" s="1177"/>
      <c r="AF162" s="1177"/>
    </row>
    <row r="163" spans="1:32" ht="20.25" customHeight="1" x14ac:dyDescent="0.15">
      <c r="A163" s="1176"/>
      <c r="B163" s="1176"/>
      <c r="C163" s="1177"/>
      <c r="D163" s="1177"/>
      <c r="E163" s="1177"/>
      <c r="F163" s="1177"/>
      <c r="G163" s="1177"/>
      <c r="H163" s="1177"/>
      <c r="I163" s="1177"/>
      <c r="J163" s="1177"/>
      <c r="K163" s="1177"/>
      <c r="L163" s="1177"/>
      <c r="M163" s="1177"/>
      <c r="N163" s="1177"/>
      <c r="O163" s="1177"/>
      <c r="P163" s="1177"/>
      <c r="Q163" s="1177"/>
      <c r="R163" s="1177"/>
      <c r="S163" s="1177"/>
      <c r="T163" s="1177"/>
      <c r="U163" s="1177"/>
      <c r="V163" s="1177"/>
      <c r="W163" s="1177"/>
      <c r="X163" s="1177"/>
      <c r="Y163" s="1177"/>
      <c r="Z163" s="1177"/>
      <c r="AA163" s="1177"/>
      <c r="AB163" s="1177"/>
      <c r="AC163" s="1177"/>
      <c r="AD163" s="1177"/>
      <c r="AE163" s="1177"/>
      <c r="AF163" s="1177"/>
    </row>
    <row r="164" spans="1:32" ht="20.25" customHeight="1" x14ac:dyDescent="0.15">
      <c r="A164" s="1176"/>
      <c r="B164" s="1176"/>
      <c r="C164" s="1177"/>
      <c r="D164" s="1177"/>
      <c r="E164" s="1177"/>
      <c r="F164" s="1177"/>
      <c r="G164" s="1177"/>
      <c r="H164" s="1177"/>
      <c r="I164" s="1177"/>
      <c r="J164" s="1177"/>
      <c r="K164" s="1177"/>
      <c r="L164" s="1177"/>
      <c r="M164" s="1177"/>
      <c r="N164" s="1177"/>
      <c r="O164" s="1177"/>
      <c r="P164" s="1177"/>
      <c r="Q164" s="1177"/>
      <c r="R164" s="1177"/>
      <c r="S164" s="1177"/>
      <c r="T164" s="1177"/>
      <c r="U164" s="1177"/>
      <c r="V164" s="1177"/>
      <c r="W164" s="1177"/>
      <c r="X164" s="1177"/>
      <c r="Y164" s="1177"/>
      <c r="Z164" s="1177"/>
      <c r="AA164" s="1177"/>
      <c r="AB164" s="1177"/>
      <c r="AC164" s="1177"/>
      <c r="AD164" s="1177"/>
      <c r="AE164" s="1177"/>
      <c r="AF164" s="1177"/>
    </row>
    <row r="165" spans="1:32" ht="20.25" customHeight="1" x14ac:dyDescent="0.15">
      <c r="A165" s="1176"/>
      <c r="B165" s="1176"/>
      <c r="C165" s="1177"/>
      <c r="D165" s="1177"/>
      <c r="E165" s="1177"/>
      <c r="F165" s="1177"/>
      <c r="G165" s="1177"/>
      <c r="H165" s="1177"/>
      <c r="I165" s="1177"/>
      <c r="J165" s="1177"/>
      <c r="K165" s="1177"/>
      <c r="L165" s="1177"/>
      <c r="M165" s="1177"/>
      <c r="N165" s="1177"/>
      <c r="O165" s="1177"/>
      <c r="P165" s="1177"/>
      <c r="Q165" s="1177"/>
      <c r="R165" s="1177"/>
      <c r="S165" s="1177"/>
      <c r="T165" s="1177"/>
      <c r="U165" s="1177"/>
      <c r="V165" s="1177"/>
      <c r="W165" s="1177"/>
      <c r="X165" s="1177"/>
      <c r="Y165" s="1177"/>
      <c r="Z165" s="1177"/>
      <c r="AA165" s="1177"/>
      <c r="AB165" s="1177"/>
      <c r="AC165" s="1177"/>
      <c r="AD165" s="1177"/>
      <c r="AE165" s="1177"/>
      <c r="AF165" s="1177"/>
    </row>
    <row r="166" spans="1:32" ht="20.25" customHeight="1" x14ac:dyDescent="0.15">
      <c r="A166" s="1176"/>
      <c r="B166" s="1176"/>
      <c r="C166" s="1177"/>
      <c r="D166" s="1177"/>
      <c r="E166" s="1177"/>
      <c r="F166" s="1177"/>
      <c r="G166" s="1177"/>
      <c r="H166" s="1177"/>
      <c r="I166" s="1177"/>
      <c r="J166" s="1177"/>
      <c r="K166" s="1177"/>
      <c r="L166" s="1177"/>
      <c r="M166" s="1177"/>
      <c r="N166" s="1177"/>
      <c r="O166" s="1177"/>
      <c r="P166" s="1177"/>
      <c r="Q166" s="1177"/>
      <c r="R166" s="1177"/>
      <c r="S166" s="1177"/>
      <c r="T166" s="1177"/>
      <c r="U166" s="1177"/>
      <c r="V166" s="1177"/>
      <c r="W166" s="1177"/>
      <c r="X166" s="1177"/>
      <c r="Y166" s="1177"/>
      <c r="Z166" s="1177"/>
      <c r="AA166" s="1177"/>
      <c r="AB166" s="1177"/>
      <c r="AC166" s="1177"/>
      <c r="AD166" s="1177"/>
      <c r="AE166" s="1177"/>
      <c r="AF166" s="1177"/>
    </row>
    <row r="167" spans="1:32" ht="20.25" customHeight="1" x14ac:dyDescent="0.15">
      <c r="A167" s="1176"/>
      <c r="B167" s="1176"/>
      <c r="C167" s="1177"/>
      <c r="D167" s="1177"/>
      <c r="E167" s="1177"/>
      <c r="F167" s="1177"/>
      <c r="G167" s="1177"/>
      <c r="H167" s="1177"/>
      <c r="I167" s="1177"/>
      <c r="J167" s="1177"/>
      <c r="K167" s="1177"/>
      <c r="L167" s="1177"/>
      <c r="M167" s="1177"/>
      <c r="N167" s="1177"/>
      <c r="O167" s="1177"/>
      <c r="P167" s="1177"/>
      <c r="Q167" s="1177"/>
      <c r="R167" s="1177"/>
      <c r="S167" s="1177"/>
      <c r="T167" s="1177"/>
      <c r="U167" s="1177"/>
      <c r="V167" s="1177"/>
      <c r="W167" s="1177"/>
      <c r="X167" s="1177"/>
      <c r="Y167" s="1177"/>
      <c r="Z167" s="1177"/>
      <c r="AA167" s="1177"/>
      <c r="AB167" s="1177"/>
      <c r="AC167" s="1177"/>
      <c r="AD167" s="1177"/>
      <c r="AE167" s="1177"/>
      <c r="AF167" s="1177"/>
    </row>
    <row r="168" spans="1:32" ht="20.25" customHeight="1" x14ac:dyDescent="0.15">
      <c r="A168" s="1176"/>
      <c r="B168" s="1176"/>
      <c r="C168" s="1177"/>
      <c r="D168" s="1177"/>
      <c r="E168" s="1177"/>
      <c r="F168" s="1177"/>
      <c r="G168" s="1177"/>
      <c r="H168" s="1177"/>
      <c r="I168" s="1177"/>
      <c r="J168" s="1177"/>
      <c r="K168" s="1177"/>
      <c r="L168" s="1177"/>
      <c r="M168" s="1177"/>
      <c r="N168" s="1177"/>
      <c r="O168" s="1177"/>
      <c r="P168" s="1177"/>
      <c r="Q168" s="1177"/>
      <c r="R168" s="1177"/>
      <c r="S168" s="1177"/>
      <c r="T168" s="1177"/>
      <c r="U168" s="1177"/>
      <c r="V168" s="1177"/>
      <c r="W168" s="1177"/>
      <c r="X168" s="1177"/>
      <c r="Y168" s="1177"/>
      <c r="Z168" s="1177"/>
      <c r="AA168" s="1177"/>
      <c r="AB168" s="1177"/>
      <c r="AC168" s="1177"/>
      <c r="AD168" s="1177"/>
      <c r="AE168" s="1177"/>
      <c r="AF168" s="1177"/>
    </row>
    <row r="169" spans="1:32" ht="20.25" customHeight="1" x14ac:dyDescent="0.15">
      <c r="A169" s="1176"/>
      <c r="B169" s="1176"/>
      <c r="C169" s="1177"/>
      <c r="D169" s="1177"/>
      <c r="E169" s="1177"/>
      <c r="F169" s="1177"/>
      <c r="G169" s="1177"/>
      <c r="H169" s="1177"/>
      <c r="I169" s="1177"/>
      <c r="J169" s="1177"/>
      <c r="K169" s="1177"/>
      <c r="L169" s="1177"/>
      <c r="M169" s="1177"/>
      <c r="N169" s="1177"/>
      <c r="O169" s="1177"/>
      <c r="P169" s="1177"/>
      <c r="Q169" s="1177"/>
      <c r="R169" s="1177"/>
      <c r="S169" s="1177"/>
      <c r="T169" s="1177"/>
      <c r="U169" s="1177"/>
      <c r="V169" s="1177"/>
      <c r="W169" s="1177"/>
      <c r="X169" s="1177"/>
      <c r="Y169" s="1177"/>
      <c r="Z169" s="1177"/>
      <c r="AA169" s="1177"/>
      <c r="AB169" s="1177"/>
      <c r="AC169" s="1177"/>
      <c r="AD169" s="1177"/>
      <c r="AE169" s="1177"/>
      <c r="AF169" s="1177"/>
    </row>
    <row r="170" spans="1:32" ht="20.25" customHeight="1" x14ac:dyDescent="0.15">
      <c r="A170" s="1176"/>
      <c r="B170" s="1176"/>
      <c r="C170" s="1177"/>
      <c r="D170" s="1177"/>
      <c r="E170" s="1177"/>
      <c r="F170" s="1177"/>
      <c r="G170" s="1177"/>
      <c r="H170" s="1177"/>
      <c r="I170" s="1177"/>
      <c r="J170" s="1177"/>
      <c r="K170" s="1177"/>
      <c r="L170" s="1177"/>
      <c r="M170" s="1177"/>
      <c r="N170" s="1177"/>
      <c r="O170" s="1177"/>
      <c r="P170" s="1177"/>
      <c r="Q170" s="1177"/>
      <c r="R170" s="1177"/>
      <c r="S170" s="1177"/>
      <c r="T170" s="1177"/>
      <c r="U170" s="1177"/>
      <c r="V170" s="1177"/>
      <c r="W170" s="1177"/>
      <c r="X170" s="1177"/>
      <c r="Y170" s="1177"/>
      <c r="Z170" s="1177"/>
      <c r="AA170" s="1177"/>
      <c r="AB170" s="1177"/>
      <c r="AC170" s="1177"/>
      <c r="AD170" s="1177"/>
      <c r="AE170" s="1177"/>
      <c r="AF170" s="1177"/>
    </row>
    <row r="171" spans="1:32" ht="20.25" customHeight="1" x14ac:dyDescent="0.15">
      <c r="A171" s="1176"/>
      <c r="B171" s="1176"/>
      <c r="C171" s="1177"/>
      <c r="D171" s="1177"/>
      <c r="E171" s="1177"/>
      <c r="F171" s="1177"/>
      <c r="G171" s="1177"/>
      <c r="H171" s="1177"/>
      <c r="I171" s="1177"/>
      <c r="J171" s="1177"/>
      <c r="K171" s="1177"/>
      <c r="L171" s="1177"/>
      <c r="M171" s="1177"/>
      <c r="N171" s="1177"/>
      <c r="O171" s="1177"/>
      <c r="P171" s="1177"/>
      <c r="Q171" s="1177"/>
      <c r="R171" s="1177"/>
      <c r="S171" s="1177"/>
      <c r="T171" s="1177"/>
      <c r="U171" s="1177"/>
      <c r="V171" s="1177"/>
      <c r="W171" s="1177"/>
      <c r="X171" s="1177"/>
      <c r="Y171" s="1177"/>
      <c r="Z171" s="1177"/>
      <c r="AA171" s="1177"/>
      <c r="AB171" s="1177"/>
      <c r="AC171" s="1177"/>
      <c r="AD171" s="1177"/>
      <c r="AE171" s="1177"/>
      <c r="AF171" s="1177"/>
    </row>
    <row r="172" spans="1:32" ht="20.25" customHeight="1" x14ac:dyDescent="0.15">
      <c r="A172" s="1176"/>
      <c r="B172" s="1176"/>
      <c r="C172" s="1177"/>
      <c r="D172" s="1177"/>
      <c r="E172" s="1177"/>
      <c r="F172" s="1177"/>
      <c r="G172" s="1177"/>
      <c r="H172" s="1177"/>
      <c r="I172" s="1177"/>
      <c r="J172" s="1177"/>
      <c r="K172" s="1177"/>
      <c r="L172" s="1177"/>
      <c r="M172" s="1177"/>
      <c r="N172" s="1177"/>
      <c r="O172" s="1177"/>
      <c r="P172" s="1177"/>
      <c r="Q172" s="1177"/>
      <c r="R172" s="1177"/>
      <c r="S172" s="1177"/>
      <c r="T172" s="1177"/>
      <c r="U172" s="1177"/>
      <c r="V172" s="1177"/>
      <c r="W172" s="1177"/>
      <c r="X172" s="1177"/>
      <c r="Y172" s="1177"/>
      <c r="Z172" s="1177"/>
      <c r="AA172" s="1177"/>
      <c r="AB172" s="1177"/>
      <c r="AC172" s="1177"/>
      <c r="AD172" s="1177"/>
      <c r="AE172" s="1177"/>
      <c r="AF172" s="1177"/>
    </row>
    <row r="173" spans="1:32" ht="20.25" customHeight="1" x14ac:dyDescent="0.15">
      <c r="A173" s="1176"/>
      <c r="B173" s="1176"/>
      <c r="C173" s="1177"/>
      <c r="D173" s="1177"/>
      <c r="E173" s="1177"/>
      <c r="F173" s="1177"/>
      <c r="G173" s="1177"/>
      <c r="H173" s="1177"/>
      <c r="I173" s="1177"/>
      <c r="J173" s="1177"/>
      <c r="K173" s="1177"/>
      <c r="L173" s="1177"/>
      <c r="M173" s="1177"/>
      <c r="N173" s="1177"/>
      <c r="O173" s="1177"/>
      <c r="P173" s="1177"/>
      <c r="Q173" s="1177"/>
      <c r="R173" s="1177"/>
      <c r="S173" s="1177"/>
      <c r="T173" s="1177"/>
      <c r="U173" s="1177"/>
      <c r="V173" s="1177"/>
      <c r="W173" s="1177"/>
      <c r="X173" s="1177"/>
      <c r="Y173" s="1177"/>
      <c r="Z173" s="1177"/>
      <c r="AA173" s="1177"/>
      <c r="AB173" s="1177"/>
      <c r="AC173" s="1177"/>
      <c r="AD173" s="1177"/>
      <c r="AE173" s="1177"/>
      <c r="AF173" s="1177"/>
    </row>
    <row r="174" spans="1:32" ht="20.25" customHeight="1" x14ac:dyDescent="0.15">
      <c r="A174" s="1176"/>
      <c r="B174" s="1176"/>
      <c r="C174" s="1177"/>
      <c r="D174" s="1177"/>
      <c r="E174" s="1177"/>
      <c r="F174" s="1177"/>
      <c r="G174" s="1177"/>
      <c r="H174" s="1177"/>
      <c r="I174" s="1177"/>
      <c r="J174" s="1177"/>
      <c r="K174" s="1177"/>
      <c r="L174" s="1177"/>
      <c r="M174" s="1177"/>
      <c r="N174" s="1177"/>
      <c r="O174" s="1177"/>
      <c r="P174" s="1177"/>
      <c r="Q174" s="1177"/>
      <c r="R174" s="1177"/>
      <c r="S174" s="1177"/>
      <c r="T174" s="1177"/>
      <c r="U174" s="1177"/>
      <c r="V174" s="1177"/>
      <c r="W174" s="1177"/>
      <c r="X174" s="1177"/>
      <c r="Y174" s="1177"/>
      <c r="Z174" s="1177"/>
      <c r="AA174" s="1177"/>
      <c r="AB174" s="1177"/>
      <c r="AC174" s="1177"/>
      <c r="AD174" s="1177"/>
      <c r="AE174" s="1177"/>
      <c r="AF174" s="1177"/>
    </row>
    <row r="175" spans="1:32" ht="20.25" customHeight="1" x14ac:dyDescent="0.15">
      <c r="A175" s="1176"/>
      <c r="B175" s="1176"/>
      <c r="C175" s="1177"/>
      <c r="D175" s="1177"/>
      <c r="E175" s="1177"/>
      <c r="F175" s="1177"/>
      <c r="G175" s="1177"/>
      <c r="H175" s="1177"/>
      <c r="I175" s="1177"/>
      <c r="J175" s="1177"/>
      <c r="K175" s="1177"/>
      <c r="L175" s="1177"/>
      <c r="M175" s="1177"/>
      <c r="N175" s="1177"/>
      <c r="O175" s="1177"/>
      <c r="P175" s="1177"/>
      <c r="Q175" s="1177"/>
      <c r="R175" s="1177"/>
      <c r="S175" s="1177"/>
      <c r="T175" s="1177"/>
      <c r="U175" s="1177"/>
      <c r="V175" s="1177"/>
      <c r="W175" s="1177"/>
      <c r="X175" s="1177"/>
      <c r="Y175" s="1177"/>
      <c r="Z175" s="1177"/>
      <c r="AA175" s="1177"/>
      <c r="AB175" s="1177"/>
      <c r="AC175" s="1177"/>
      <c r="AD175" s="1177"/>
      <c r="AE175" s="1177"/>
      <c r="AF175" s="1177"/>
    </row>
    <row r="176" spans="1:32" ht="20.25" customHeight="1" x14ac:dyDescent="0.15">
      <c r="A176" s="1176"/>
      <c r="B176" s="1176"/>
      <c r="C176" s="1177"/>
      <c r="D176" s="1177"/>
      <c r="E176" s="1177"/>
      <c r="F176" s="1177"/>
      <c r="G176" s="1177"/>
      <c r="H176" s="1177"/>
      <c r="I176" s="1177"/>
      <c r="J176" s="1177"/>
      <c r="K176" s="1177"/>
      <c r="L176" s="1177"/>
      <c r="M176" s="1177"/>
      <c r="N176" s="1177"/>
      <c r="O176" s="1177"/>
      <c r="P176" s="1177"/>
      <c r="Q176" s="1177"/>
      <c r="R176" s="1177"/>
      <c r="S176" s="1177"/>
      <c r="T176" s="1177"/>
      <c r="U176" s="1177"/>
      <c r="V176" s="1177"/>
      <c r="W176" s="1177"/>
      <c r="X176" s="1177"/>
      <c r="Y176" s="1177"/>
      <c r="Z176" s="1177"/>
      <c r="AA176" s="1177"/>
      <c r="AB176" s="1177"/>
      <c r="AC176" s="1177"/>
      <c r="AD176" s="1177"/>
      <c r="AE176" s="1177"/>
      <c r="AF176" s="1177"/>
    </row>
    <row r="177" spans="1:32" ht="20.25" customHeight="1" x14ac:dyDescent="0.15">
      <c r="A177" s="1176"/>
      <c r="B177" s="1176"/>
      <c r="C177" s="1177"/>
      <c r="D177" s="1177"/>
      <c r="E177" s="1177"/>
      <c r="F177" s="1177"/>
      <c r="G177" s="1177"/>
      <c r="H177" s="1177"/>
      <c r="I177" s="1177"/>
      <c r="J177" s="1177"/>
      <c r="K177" s="1177"/>
      <c r="L177" s="1177"/>
      <c r="M177" s="1177"/>
      <c r="N177" s="1177"/>
      <c r="O177" s="1177"/>
      <c r="P177" s="1177"/>
      <c r="Q177" s="1177"/>
      <c r="R177" s="1177"/>
      <c r="S177" s="1177"/>
      <c r="T177" s="1177"/>
      <c r="U177" s="1177"/>
      <c r="V177" s="1177"/>
      <c r="W177" s="1177"/>
      <c r="X177" s="1177"/>
      <c r="Y177" s="1177"/>
      <c r="Z177" s="1177"/>
      <c r="AA177" s="1177"/>
      <c r="AB177" s="1177"/>
      <c r="AC177" s="1177"/>
      <c r="AD177" s="1177"/>
      <c r="AE177" s="1177"/>
      <c r="AF177" s="1177"/>
    </row>
    <row r="178" spans="1:32" ht="20.25" customHeight="1" x14ac:dyDescent="0.15">
      <c r="A178" s="1176"/>
      <c r="B178" s="1176"/>
      <c r="C178" s="1177"/>
      <c r="D178" s="1177"/>
      <c r="E178" s="1177"/>
      <c r="F178" s="1177"/>
      <c r="G178" s="1177"/>
      <c r="H178" s="1177"/>
      <c r="I178" s="1177"/>
      <c r="J178" s="1177"/>
      <c r="K178" s="1177"/>
      <c r="L178" s="1177"/>
      <c r="M178" s="1177"/>
      <c r="N178" s="1177"/>
      <c r="O178" s="1177"/>
      <c r="P178" s="1177"/>
      <c r="Q178" s="1177"/>
      <c r="R178" s="1177"/>
      <c r="S178" s="1177"/>
      <c r="T178" s="1177"/>
      <c r="U178" s="1177"/>
      <c r="V178" s="1177"/>
      <c r="W178" s="1177"/>
      <c r="X178" s="1177"/>
      <c r="Y178" s="1177"/>
      <c r="Z178" s="1177"/>
      <c r="AA178" s="1177"/>
      <c r="AB178" s="1177"/>
      <c r="AC178" s="1177"/>
      <c r="AD178" s="1177"/>
      <c r="AE178" s="1177"/>
      <c r="AF178" s="1177"/>
    </row>
    <row r="179" spans="1:32" ht="20.25" customHeight="1" x14ac:dyDescent="0.15">
      <c r="A179" s="1176"/>
      <c r="B179" s="1176"/>
      <c r="C179" s="1177"/>
      <c r="D179" s="1177"/>
      <c r="E179" s="1177"/>
      <c r="F179" s="1177"/>
      <c r="G179" s="1177"/>
      <c r="H179" s="1177"/>
      <c r="I179" s="1177"/>
      <c r="J179" s="1177"/>
      <c r="K179" s="1177"/>
      <c r="L179" s="1177"/>
      <c r="M179" s="1177"/>
      <c r="N179" s="1177"/>
      <c r="O179" s="1177"/>
      <c r="P179" s="1177"/>
      <c r="Q179" s="1177"/>
      <c r="R179" s="1177"/>
      <c r="S179" s="1177"/>
      <c r="T179" s="1177"/>
      <c r="U179" s="1177"/>
      <c r="V179" s="1177"/>
      <c r="W179" s="1177"/>
      <c r="X179" s="1177"/>
      <c r="Y179" s="1177"/>
      <c r="Z179" s="1177"/>
      <c r="AA179" s="1177"/>
      <c r="AB179" s="1177"/>
      <c r="AC179" s="1177"/>
      <c r="AD179" s="1177"/>
      <c r="AE179" s="1177"/>
      <c r="AF179" s="1177"/>
    </row>
    <row r="180" spans="1:32" ht="20.25" customHeight="1" x14ac:dyDescent="0.15">
      <c r="A180" s="1176"/>
      <c r="B180" s="1176"/>
      <c r="C180" s="1177"/>
      <c r="D180" s="1177"/>
      <c r="E180" s="1177"/>
      <c r="F180" s="1177"/>
      <c r="G180" s="1177"/>
      <c r="H180" s="1177"/>
      <c r="I180" s="1177"/>
      <c r="J180" s="1177"/>
      <c r="K180" s="1177"/>
      <c r="L180" s="1177"/>
      <c r="M180" s="1177"/>
      <c r="N180" s="1177"/>
      <c r="O180" s="1177"/>
      <c r="P180" s="1177"/>
      <c r="Q180" s="1177"/>
      <c r="R180" s="1177"/>
      <c r="S180" s="1177"/>
      <c r="T180" s="1177"/>
      <c r="U180" s="1177"/>
      <c r="V180" s="1177"/>
      <c r="W180" s="1177"/>
      <c r="X180" s="1177"/>
      <c r="Y180" s="1177"/>
      <c r="Z180" s="1177"/>
      <c r="AA180" s="1177"/>
      <c r="AB180" s="1177"/>
      <c r="AC180" s="1177"/>
      <c r="AD180" s="1177"/>
      <c r="AE180" s="1177"/>
      <c r="AF180" s="1177"/>
    </row>
    <row r="181" spans="1:32" ht="20.25" customHeight="1" x14ac:dyDescent="0.15">
      <c r="A181" s="1176"/>
      <c r="B181" s="1176"/>
      <c r="C181" s="1177"/>
      <c r="D181" s="1177"/>
      <c r="E181" s="1177"/>
      <c r="F181" s="1177"/>
      <c r="G181" s="1177"/>
      <c r="H181" s="1177"/>
      <c r="I181" s="1177"/>
      <c r="J181" s="1177"/>
      <c r="K181" s="1177"/>
      <c r="L181" s="1177"/>
      <c r="M181" s="1177"/>
      <c r="N181" s="1177"/>
      <c r="O181" s="1177"/>
      <c r="P181" s="1177"/>
      <c r="Q181" s="1177"/>
      <c r="R181" s="1177"/>
      <c r="S181" s="1177"/>
      <c r="T181" s="1177"/>
      <c r="U181" s="1177"/>
      <c r="V181" s="1177"/>
      <c r="W181" s="1177"/>
      <c r="X181" s="1177"/>
      <c r="Y181" s="1177"/>
      <c r="Z181" s="1177"/>
      <c r="AA181" s="1177"/>
      <c r="AB181" s="1177"/>
      <c r="AC181" s="1177"/>
      <c r="AD181" s="1177"/>
      <c r="AE181" s="1177"/>
      <c r="AF181" s="1177"/>
    </row>
    <row r="182" spans="1:32" ht="20.25" customHeight="1" x14ac:dyDescent="0.15">
      <c r="A182" s="1176"/>
      <c r="B182" s="1176"/>
      <c r="C182" s="1177"/>
      <c r="D182" s="1177"/>
      <c r="E182" s="1177"/>
      <c r="F182" s="1177"/>
      <c r="G182" s="1177"/>
      <c r="H182" s="1177"/>
      <c r="I182" s="1177"/>
      <c r="J182" s="1177"/>
      <c r="K182" s="1177"/>
      <c r="L182" s="1177"/>
      <c r="M182" s="1177"/>
      <c r="N182" s="1177"/>
      <c r="O182" s="1177"/>
      <c r="P182" s="1177"/>
      <c r="Q182" s="1177"/>
      <c r="R182" s="1177"/>
      <c r="S182" s="1177"/>
      <c r="T182" s="1177"/>
      <c r="U182" s="1177"/>
      <c r="V182" s="1177"/>
      <c r="W182" s="1177"/>
      <c r="X182" s="1177"/>
      <c r="Y182" s="1177"/>
      <c r="Z182" s="1177"/>
      <c r="AA182" s="1177"/>
      <c r="AB182" s="1177"/>
      <c r="AC182" s="1177"/>
      <c r="AD182" s="1177"/>
      <c r="AE182" s="1177"/>
      <c r="AF182" s="1177"/>
    </row>
    <row r="183" spans="1:32" ht="20.25" customHeight="1" x14ac:dyDescent="0.15">
      <c r="A183" s="1176"/>
      <c r="B183" s="1176"/>
      <c r="C183" s="1177"/>
      <c r="D183" s="1177"/>
      <c r="E183" s="1177"/>
      <c r="F183" s="1177"/>
      <c r="G183" s="1177"/>
      <c r="H183" s="1177"/>
      <c r="I183" s="1177"/>
      <c r="J183" s="1177"/>
      <c r="K183" s="1177"/>
      <c r="L183" s="1177"/>
      <c r="M183" s="1177"/>
      <c r="N183" s="1177"/>
      <c r="O183" s="1177"/>
      <c r="P183" s="1177"/>
      <c r="Q183" s="1177"/>
      <c r="R183" s="1177"/>
      <c r="S183" s="1177"/>
      <c r="T183" s="1177"/>
      <c r="U183" s="1177"/>
      <c r="V183" s="1177"/>
      <c r="W183" s="1177"/>
      <c r="X183" s="1177"/>
      <c r="Y183" s="1177"/>
      <c r="Z183" s="1177"/>
      <c r="AA183" s="1177"/>
      <c r="AB183" s="1177"/>
      <c r="AC183" s="1177"/>
      <c r="AD183" s="1177"/>
      <c r="AE183" s="1177"/>
      <c r="AF183" s="1177"/>
    </row>
    <row r="184" spans="1:32" ht="20.25" customHeight="1" x14ac:dyDescent="0.15">
      <c r="A184" s="1176"/>
      <c r="B184" s="1176"/>
      <c r="C184" s="1177"/>
      <c r="D184" s="1177"/>
      <c r="E184" s="1177"/>
      <c r="F184" s="1177"/>
      <c r="G184" s="1177"/>
      <c r="H184" s="1177"/>
      <c r="I184" s="1177"/>
      <c r="J184" s="1177"/>
      <c r="K184" s="1177"/>
      <c r="L184" s="1177"/>
      <c r="M184" s="1177"/>
      <c r="N184" s="1177"/>
      <c r="O184" s="1177"/>
      <c r="P184" s="1177"/>
      <c r="Q184" s="1177"/>
      <c r="R184" s="1177"/>
      <c r="S184" s="1177"/>
      <c r="T184" s="1177"/>
      <c r="U184" s="1177"/>
      <c r="V184" s="1177"/>
      <c r="W184" s="1177"/>
      <c r="X184" s="1177"/>
      <c r="Y184" s="1177"/>
      <c r="Z184" s="1177"/>
      <c r="AA184" s="1177"/>
      <c r="AB184" s="1177"/>
      <c r="AC184" s="1177"/>
      <c r="AD184" s="1177"/>
      <c r="AE184" s="1177"/>
      <c r="AF184" s="1177"/>
    </row>
    <row r="185" spans="1:32" ht="20.25" customHeight="1" x14ac:dyDescent="0.15">
      <c r="A185" s="1176"/>
      <c r="B185" s="1176"/>
      <c r="C185" s="1177"/>
      <c r="D185" s="1177"/>
      <c r="E185" s="1177"/>
      <c r="F185" s="1177"/>
      <c r="G185" s="1177"/>
      <c r="H185" s="1177"/>
      <c r="I185" s="1177"/>
      <c r="J185" s="1177"/>
      <c r="K185" s="1177"/>
      <c r="L185" s="1177"/>
      <c r="M185" s="1177"/>
      <c r="N185" s="1177"/>
      <c r="O185" s="1177"/>
      <c r="P185" s="1177"/>
      <c r="Q185" s="1177"/>
      <c r="R185" s="1177"/>
      <c r="S185" s="1177"/>
      <c r="T185" s="1177"/>
      <c r="U185" s="1177"/>
      <c r="V185" s="1177"/>
      <c r="W185" s="1177"/>
      <c r="X185" s="1177"/>
      <c r="Y185" s="1177"/>
      <c r="Z185" s="1177"/>
      <c r="AA185" s="1177"/>
      <c r="AB185" s="1177"/>
      <c r="AC185" s="1177"/>
      <c r="AD185" s="1177"/>
      <c r="AE185" s="1177"/>
      <c r="AF185" s="1177"/>
    </row>
    <row r="186" spans="1:32" ht="20.25" customHeight="1" x14ac:dyDescent="0.15">
      <c r="A186" s="1176"/>
      <c r="B186" s="1176"/>
      <c r="C186" s="1177"/>
      <c r="D186" s="1177"/>
      <c r="E186" s="1177"/>
      <c r="F186" s="1177"/>
      <c r="G186" s="1177"/>
      <c r="H186" s="1177"/>
      <c r="I186" s="1177"/>
      <c r="J186" s="1177"/>
      <c r="K186" s="1177"/>
      <c r="L186" s="1177"/>
      <c r="M186" s="1177"/>
      <c r="N186" s="1177"/>
      <c r="O186" s="1177"/>
      <c r="P186" s="1177"/>
      <c r="Q186" s="1177"/>
      <c r="R186" s="1177"/>
      <c r="S186" s="1177"/>
      <c r="T186" s="1177"/>
      <c r="U186" s="1177"/>
      <c r="V186" s="1177"/>
      <c r="W186" s="1177"/>
      <c r="X186" s="1177"/>
      <c r="Y186" s="1177"/>
      <c r="Z186" s="1177"/>
      <c r="AA186" s="1177"/>
      <c r="AB186" s="1177"/>
      <c r="AC186" s="1177"/>
      <c r="AD186" s="1177"/>
      <c r="AE186" s="1177"/>
      <c r="AF186" s="1177"/>
    </row>
    <row r="187" spans="1:32" ht="20.25" customHeight="1" x14ac:dyDescent="0.15">
      <c r="A187" s="1176"/>
      <c r="B187" s="1176"/>
      <c r="C187" s="1177"/>
      <c r="D187" s="1177"/>
      <c r="E187" s="1177"/>
      <c r="F187" s="1177"/>
      <c r="G187" s="1177"/>
      <c r="H187" s="1177"/>
      <c r="I187" s="1177"/>
      <c r="J187" s="1177"/>
      <c r="K187" s="1177"/>
      <c r="L187" s="1177"/>
      <c r="M187" s="1177"/>
      <c r="N187" s="1177"/>
      <c r="O187" s="1177"/>
      <c r="P187" s="1177"/>
      <c r="Q187" s="1177"/>
      <c r="R187" s="1177"/>
      <c r="S187" s="1177"/>
      <c r="T187" s="1177"/>
      <c r="U187" s="1177"/>
      <c r="V187" s="1177"/>
      <c r="W187" s="1177"/>
      <c r="X187" s="1177"/>
      <c r="Y187" s="1177"/>
      <c r="Z187" s="1177"/>
      <c r="AA187" s="1177"/>
      <c r="AB187" s="1177"/>
      <c r="AC187" s="1177"/>
      <c r="AD187" s="1177"/>
      <c r="AE187" s="1177"/>
      <c r="AF187" s="1177"/>
    </row>
    <row r="188" spans="1:32" ht="20.25" customHeight="1" x14ac:dyDescent="0.15">
      <c r="A188" s="1176"/>
      <c r="B188" s="1176"/>
      <c r="C188" s="1177"/>
      <c r="D188" s="1177"/>
      <c r="E188" s="1177"/>
      <c r="F188" s="1177"/>
      <c r="G188" s="1177"/>
      <c r="H188" s="1177"/>
      <c r="I188" s="1177"/>
      <c r="J188" s="1177"/>
      <c r="K188" s="1177"/>
      <c r="L188" s="1177"/>
      <c r="M188" s="1177"/>
      <c r="N188" s="1177"/>
      <c r="O188" s="1177"/>
      <c r="P188" s="1177"/>
      <c r="Q188" s="1177"/>
      <c r="R188" s="1177"/>
      <c r="S188" s="1177"/>
      <c r="T188" s="1177"/>
      <c r="U188" s="1177"/>
      <c r="V188" s="1177"/>
      <c r="W188" s="1177"/>
      <c r="X188" s="1177"/>
      <c r="Y188" s="1177"/>
      <c r="Z188" s="1177"/>
      <c r="AA188" s="1177"/>
      <c r="AB188" s="1177"/>
      <c r="AC188" s="1177"/>
      <c r="AD188" s="1177"/>
      <c r="AE188" s="1177"/>
      <c r="AF188" s="1177"/>
    </row>
    <row r="189" spans="1:32" ht="20.25" customHeight="1" x14ac:dyDescent="0.15">
      <c r="A189" s="1176"/>
      <c r="B189" s="1176"/>
      <c r="C189" s="1177"/>
      <c r="D189" s="1177"/>
      <c r="E189" s="1177"/>
      <c r="F189" s="1177"/>
      <c r="G189" s="1177"/>
      <c r="H189" s="1177"/>
      <c r="I189" s="1177"/>
      <c r="J189" s="1177"/>
      <c r="K189" s="1177"/>
      <c r="L189" s="1177"/>
      <c r="M189" s="1177"/>
      <c r="N189" s="1177"/>
      <c r="O189" s="1177"/>
      <c r="P189" s="1177"/>
      <c r="Q189" s="1177"/>
      <c r="R189" s="1177"/>
      <c r="S189" s="1177"/>
      <c r="T189" s="1177"/>
      <c r="U189" s="1177"/>
      <c r="V189" s="1177"/>
      <c r="W189" s="1177"/>
      <c r="X189" s="1177"/>
      <c r="Y189" s="1177"/>
      <c r="Z189" s="1177"/>
      <c r="AA189" s="1177"/>
      <c r="AB189" s="1177"/>
      <c r="AC189" s="1177"/>
      <c r="AD189" s="1177"/>
      <c r="AE189" s="1177"/>
      <c r="AF189" s="1177"/>
    </row>
    <row r="190" spans="1:32" ht="20.25" customHeight="1" x14ac:dyDescent="0.15">
      <c r="A190" s="1176"/>
      <c r="B190" s="1176"/>
      <c r="C190" s="1177"/>
      <c r="D190" s="1177"/>
      <c r="E190" s="1177"/>
      <c r="F190" s="1177"/>
      <c r="G190" s="1177"/>
      <c r="H190" s="1177"/>
      <c r="I190" s="1177"/>
      <c r="J190" s="1177"/>
      <c r="K190" s="1177"/>
      <c r="L190" s="1177"/>
      <c r="M190" s="1177"/>
      <c r="N190" s="1177"/>
      <c r="O190" s="1177"/>
      <c r="P190" s="1177"/>
      <c r="Q190" s="1177"/>
      <c r="R190" s="1177"/>
      <c r="S190" s="1177"/>
      <c r="T190" s="1177"/>
      <c r="U190" s="1177"/>
      <c r="V190" s="1177"/>
      <c r="W190" s="1177"/>
      <c r="X190" s="1177"/>
      <c r="Y190" s="1177"/>
      <c r="Z190" s="1177"/>
      <c r="AA190" s="1177"/>
      <c r="AB190" s="1177"/>
      <c r="AC190" s="1177"/>
      <c r="AD190" s="1177"/>
      <c r="AE190" s="1177"/>
      <c r="AF190" s="1177"/>
    </row>
    <row r="191" spans="1:32" ht="20.25" customHeight="1" x14ac:dyDescent="0.15">
      <c r="A191" s="1176"/>
      <c r="B191" s="1176"/>
      <c r="C191" s="1177"/>
      <c r="D191" s="1177"/>
      <c r="E191" s="1177"/>
      <c r="F191" s="1177"/>
      <c r="G191" s="1177"/>
      <c r="H191" s="1177"/>
      <c r="I191" s="1177"/>
      <c r="J191" s="1177"/>
      <c r="K191" s="1177"/>
      <c r="L191" s="1177"/>
      <c r="M191" s="1177"/>
      <c r="N191" s="1177"/>
      <c r="O191" s="1177"/>
      <c r="P191" s="1177"/>
      <c r="Q191" s="1177"/>
      <c r="R191" s="1177"/>
      <c r="S191" s="1177"/>
      <c r="T191" s="1177"/>
      <c r="U191" s="1177"/>
      <c r="V191" s="1177"/>
      <c r="W191" s="1177"/>
      <c r="X191" s="1177"/>
      <c r="Y191" s="1177"/>
      <c r="Z191" s="1177"/>
      <c r="AA191" s="1177"/>
      <c r="AB191" s="1177"/>
      <c r="AC191" s="1177"/>
      <c r="AD191" s="1177"/>
      <c r="AE191" s="1177"/>
      <c r="AF191" s="1177"/>
    </row>
    <row r="192" spans="1:32" ht="20.25" customHeight="1" x14ac:dyDescent="0.15">
      <c r="A192" s="1176"/>
      <c r="B192" s="1176"/>
      <c r="C192" s="1177"/>
      <c r="D192" s="1177"/>
      <c r="E192" s="1177"/>
      <c r="F192" s="1177"/>
      <c r="G192" s="1177"/>
      <c r="H192" s="1177"/>
      <c r="I192" s="1177"/>
      <c r="J192" s="1177"/>
      <c r="K192" s="1177"/>
      <c r="L192" s="1177"/>
      <c r="M192" s="1177"/>
      <c r="N192" s="1177"/>
      <c r="O192" s="1177"/>
      <c r="P192" s="1177"/>
      <c r="Q192" s="1177"/>
      <c r="R192" s="1177"/>
      <c r="S192" s="1177"/>
      <c r="T192" s="1177"/>
      <c r="U192" s="1177"/>
      <c r="V192" s="1177"/>
      <c r="W192" s="1177"/>
      <c r="X192" s="1177"/>
      <c r="Y192" s="1177"/>
      <c r="Z192" s="1177"/>
      <c r="AA192" s="1177"/>
      <c r="AB192" s="1177"/>
      <c r="AC192" s="1177"/>
      <c r="AD192" s="1177"/>
      <c r="AE192" s="1177"/>
      <c r="AF192" s="1177"/>
    </row>
    <row r="193" spans="1:32" ht="20.25" customHeight="1" x14ac:dyDescent="0.15">
      <c r="A193" s="1176"/>
      <c r="B193" s="1176"/>
      <c r="C193" s="1177"/>
      <c r="D193" s="1177"/>
      <c r="E193" s="1177"/>
      <c r="F193" s="1177"/>
      <c r="G193" s="1177"/>
      <c r="H193" s="1177"/>
      <c r="I193" s="1177"/>
      <c r="J193" s="1177"/>
      <c r="K193" s="1177"/>
      <c r="L193" s="1177"/>
      <c r="M193" s="1177"/>
      <c r="N193" s="1177"/>
      <c r="O193" s="1177"/>
      <c r="P193" s="1177"/>
      <c r="Q193" s="1177"/>
      <c r="R193" s="1177"/>
      <c r="S193" s="1177"/>
      <c r="T193" s="1177"/>
      <c r="U193" s="1177"/>
      <c r="V193" s="1177"/>
      <c r="W193" s="1177"/>
      <c r="X193" s="1177"/>
      <c r="Y193" s="1177"/>
      <c r="Z193" s="1177"/>
      <c r="AA193" s="1177"/>
      <c r="AB193" s="1177"/>
      <c r="AC193" s="1177"/>
      <c r="AD193" s="1177"/>
      <c r="AE193" s="1177"/>
      <c r="AF193" s="1177"/>
    </row>
    <row r="194" spans="1:32" ht="20.25" customHeight="1" x14ac:dyDescent="0.15">
      <c r="A194" s="1176"/>
      <c r="B194" s="1176"/>
      <c r="C194" s="1177"/>
      <c r="D194" s="1177"/>
      <c r="E194" s="1177"/>
      <c r="F194" s="1177"/>
      <c r="G194" s="1177"/>
      <c r="H194" s="1177"/>
      <c r="I194" s="1177"/>
      <c r="J194" s="1177"/>
      <c r="K194" s="1177"/>
      <c r="L194" s="1177"/>
      <c r="M194" s="1177"/>
      <c r="N194" s="1177"/>
      <c r="O194" s="1177"/>
      <c r="P194" s="1177"/>
      <c r="Q194" s="1177"/>
      <c r="R194" s="1177"/>
      <c r="S194" s="1177"/>
      <c r="T194" s="1177"/>
      <c r="U194" s="1177"/>
      <c r="V194" s="1177"/>
      <c r="W194" s="1177"/>
      <c r="X194" s="1177"/>
      <c r="Y194" s="1177"/>
      <c r="Z194" s="1177"/>
      <c r="AA194" s="1177"/>
      <c r="AB194" s="1177"/>
      <c r="AC194" s="1177"/>
      <c r="AD194" s="1177"/>
      <c r="AE194" s="1177"/>
      <c r="AF194" s="1177"/>
    </row>
    <row r="195" spans="1:32" ht="20.25" customHeight="1" x14ac:dyDescent="0.15">
      <c r="A195" s="1176"/>
      <c r="B195" s="1176"/>
      <c r="C195" s="1177"/>
      <c r="D195" s="1177"/>
      <c r="E195" s="1177"/>
      <c r="F195" s="1177"/>
      <c r="G195" s="1177"/>
      <c r="H195" s="1177"/>
      <c r="I195" s="1177"/>
      <c r="J195" s="1177"/>
      <c r="K195" s="1177"/>
      <c r="L195" s="1177"/>
      <c r="M195" s="1177"/>
      <c r="N195" s="1177"/>
      <c r="O195" s="1177"/>
      <c r="P195" s="1177"/>
      <c r="Q195" s="1177"/>
      <c r="R195" s="1177"/>
      <c r="S195" s="1177"/>
      <c r="T195" s="1177"/>
      <c r="U195" s="1177"/>
      <c r="V195" s="1177"/>
      <c r="W195" s="1177"/>
      <c r="X195" s="1177"/>
      <c r="Y195" s="1177"/>
      <c r="Z195" s="1177"/>
      <c r="AA195" s="1177"/>
      <c r="AB195" s="1177"/>
      <c r="AC195" s="1177"/>
      <c r="AD195" s="1177"/>
      <c r="AE195" s="1177"/>
      <c r="AF195" s="1177"/>
    </row>
    <row r="196" spans="1:32" ht="20.25" customHeight="1" x14ac:dyDescent="0.15">
      <c r="A196" s="1176"/>
      <c r="B196" s="1176"/>
      <c r="C196" s="1177"/>
      <c r="D196" s="1177"/>
      <c r="E196" s="1177"/>
      <c r="F196" s="1177"/>
      <c r="G196" s="1177"/>
      <c r="H196" s="1177"/>
      <c r="I196" s="1177"/>
      <c r="J196" s="1177"/>
      <c r="K196" s="1177"/>
      <c r="L196" s="1177"/>
      <c r="M196" s="1177"/>
      <c r="N196" s="1177"/>
      <c r="O196" s="1177"/>
      <c r="P196" s="1177"/>
      <c r="Q196" s="1177"/>
      <c r="R196" s="1177"/>
      <c r="S196" s="1177"/>
      <c r="T196" s="1177"/>
      <c r="U196" s="1177"/>
      <c r="V196" s="1177"/>
      <c r="W196" s="1177"/>
      <c r="X196" s="1177"/>
      <c r="Y196" s="1177"/>
      <c r="Z196" s="1177"/>
      <c r="AA196" s="1177"/>
      <c r="AB196" s="1177"/>
      <c r="AC196" s="1177"/>
      <c r="AD196" s="1177"/>
      <c r="AE196" s="1177"/>
      <c r="AF196" s="1177"/>
    </row>
    <row r="197" spans="1:32" ht="20.25" customHeight="1" x14ac:dyDescent="0.15">
      <c r="A197" s="1176"/>
      <c r="B197" s="1176"/>
      <c r="C197" s="1177"/>
      <c r="D197" s="1177"/>
      <c r="E197" s="1177"/>
      <c r="F197" s="1177"/>
      <c r="G197" s="1177"/>
      <c r="H197" s="1177"/>
      <c r="I197" s="1177"/>
      <c r="J197" s="1177"/>
      <c r="K197" s="1177"/>
      <c r="L197" s="1177"/>
      <c r="M197" s="1177"/>
      <c r="N197" s="1177"/>
      <c r="O197" s="1177"/>
      <c r="P197" s="1177"/>
      <c r="Q197" s="1177"/>
      <c r="R197" s="1177"/>
      <c r="S197" s="1177"/>
      <c r="T197" s="1177"/>
      <c r="U197" s="1177"/>
      <c r="V197" s="1177"/>
      <c r="W197" s="1177"/>
      <c r="X197" s="1177"/>
      <c r="Y197" s="1177"/>
      <c r="Z197" s="1177"/>
      <c r="AA197" s="1177"/>
      <c r="AB197" s="1177"/>
      <c r="AC197" s="1177"/>
      <c r="AD197" s="1177"/>
      <c r="AE197" s="1177"/>
      <c r="AF197" s="1177"/>
    </row>
    <row r="198" spans="1:32" ht="20.25" customHeight="1" x14ac:dyDescent="0.15">
      <c r="A198" s="1176"/>
      <c r="B198" s="1176"/>
      <c r="C198" s="1177"/>
      <c r="D198" s="1177"/>
      <c r="E198" s="1177"/>
      <c r="F198" s="1177"/>
      <c r="G198" s="1177"/>
      <c r="H198" s="1177"/>
      <c r="I198" s="1177"/>
      <c r="J198" s="1177"/>
      <c r="K198" s="1177"/>
      <c r="L198" s="1177"/>
      <c r="M198" s="1177"/>
      <c r="N198" s="1177"/>
      <c r="O198" s="1177"/>
      <c r="P198" s="1177"/>
      <c r="Q198" s="1177"/>
      <c r="R198" s="1177"/>
      <c r="S198" s="1177"/>
      <c r="T198" s="1177"/>
      <c r="U198" s="1177"/>
      <c r="V198" s="1177"/>
      <c r="W198" s="1177"/>
      <c r="X198" s="1177"/>
      <c r="Y198" s="1177"/>
      <c r="Z198" s="1177"/>
      <c r="AA198" s="1177"/>
      <c r="AB198" s="1177"/>
      <c r="AC198" s="1177"/>
      <c r="AD198" s="1177"/>
      <c r="AE198" s="1177"/>
      <c r="AF198" s="1177"/>
    </row>
    <row r="199" spans="1:32" ht="20.25" customHeight="1" x14ac:dyDescent="0.15">
      <c r="A199" s="1176"/>
      <c r="B199" s="1176"/>
      <c r="C199" s="1177"/>
      <c r="D199" s="1177"/>
      <c r="E199" s="1177"/>
      <c r="F199" s="1177"/>
      <c r="G199" s="1177"/>
      <c r="H199" s="1177"/>
      <c r="I199" s="1177"/>
      <c r="J199" s="1177"/>
      <c r="K199" s="1177"/>
      <c r="L199" s="1177"/>
      <c r="M199" s="1177"/>
      <c r="N199" s="1177"/>
      <c r="O199" s="1177"/>
      <c r="P199" s="1177"/>
      <c r="Q199" s="1177"/>
      <c r="R199" s="1177"/>
      <c r="S199" s="1177"/>
      <c r="T199" s="1177"/>
      <c r="U199" s="1177"/>
      <c r="V199" s="1177"/>
      <c r="W199" s="1177"/>
      <c r="X199" s="1177"/>
      <c r="Y199" s="1177"/>
      <c r="Z199" s="1177"/>
      <c r="AA199" s="1177"/>
      <c r="AB199" s="1177"/>
      <c r="AC199" s="1177"/>
      <c r="AD199" s="1177"/>
      <c r="AE199" s="1177"/>
      <c r="AF199" s="1177"/>
    </row>
    <row r="200" spans="1:32" ht="20.25" customHeight="1" x14ac:dyDescent="0.15">
      <c r="A200" s="1176"/>
      <c r="B200" s="1176"/>
      <c r="C200" s="1177"/>
      <c r="D200" s="1177"/>
      <c r="E200" s="1177"/>
      <c r="F200" s="1177"/>
      <c r="G200" s="1177"/>
      <c r="H200" s="1177"/>
      <c r="I200" s="1177"/>
      <c r="J200" s="1177"/>
      <c r="K200" s="1177"/>
      <c r="L200" s="1177"/>
      <c r="M200" s="1177"/>
      <c r="N200" s="1177"/>
      <c r="O200" s="1177"/>
      <c r="P200" s="1177"/>
      <c r="Q200" s="1177"/>
      <c r="R200" s="1177"/>
      <c r="S200" s="1177"/>
      <c r="T200" s="1177"/>
      <c r="U200" s="1177"/>
      <c r="V200" s="1177"/>
      <c r="W200" s="1177"/>
      <c r="X200" s="1177"/>
      <c r="Y200" s="1177"/>
      <c r="Z200" s="1177"/>
      <c r="AA200" s="1177"/>
      <c r="AB200" s="1177"/>
      <c r="AC200" s="1177"/>
      <c r="AD200" s="1177"/>
      <c r="AE200" s="1177"/>
      <c r="AF200" s="1177"/>
    </row>
    <row r="201" spans="1:32" ht="20.25" customHeight="1" x14ac:dyDescent="0.15">
      <c r="A201" s="1176"/>
      <c r="B201" s="1176"/>
      <c r="C201" s="1177"/>
      <c r="D201" s="1177"/>
      <c r="E201" s="1177"/>
      <c r="F201" s="1177"/>
      <c r="G201" s="1177"/>
      <c r="H201" s="1177"/>
      <c r="I201" s="1177"/>
      <c r="J201" s="1177"/>
      <c r="K201" s="1177"/>
      <c r="L201" s="1177"/>
      <c r="M201" s="1177"/>
      <c r="N201" s="1177"/>
      <c r="O201" s="1177"/>
      <c r="P201" s="1177"/>
      <c r="Q201" s="1177"/>
      <c r="R201" s="1177"/>
      <c r="S201" s="1177"/>
      <c r="T201" s="1177"/>
      <c r="U201" s="1177"/>
      <c r="V201" s="1177"/>
      <c r="W201" s="1177"/>
      <c r="X201" s="1177"/>
      <c r="Y201" s="1177"/>
      <c r="Z201" s="1177"/>
      <c r="AA201" s="1177"/>
      <c r="AB201" s="1177"/>
      <c r="AC201" s="1177"/>
      <c r="AD201" s="1177"/>
      <c r="AE201" s="1177"/>
      <c r="AF201" s="1177"/>
    </row>
    <row r="202" spans="1:32" ht="20.25" customHeight="1" x14ac:dyDescent="0.15">
      <c r="A202" s="1176"/>
      <c r="B202" s="1176"/>
      <c r="C202" s="1177"/>
      <c r="D202" s="1177"/>
      <c r="E202" s="1177"/>
      <c r="F202" s="1177"/>
      <c r="G202" s="1177"/>
      <c r="H202" s="1177"/>
      <c r="I202" s="1177"/>
      <c r="J202" s="1177"/>
      <c r="K202" s="1177"/>
      <c r="L202" s="1177"/>
      <c r="M202" s="1177"/>
      <c r="N202" s="1177"/>
      <c r="O202" s="1177"/>
      <c r="P202" s="1177"/>
      <c r="Q202" s="1177"/>
      <c r="R202" s="1177"/>
      <c r="S202" s="1177"/>
      <c r="T202" s="1177"/>
      <c r="U202" s="1177"/>
      <c r="V202" s="1177"/>
      <c r="W202" s="1177"/>
      <c r="X202" s="1177"/>
      <c r="Y202" s="1177"/>
      <c r="Z202" s="1177"/>
      <c r="AA202" s="1177"/>
      <c r="AB202" s="1177"/>
      <c r="AC202" s="1177"/>
      <c r="AD202" s="1177"/>
      <c r="AE202" s="1177"/>
      <c r="AF202" s="1177"/>
    </row>
    <row r="203" spans="1:32" ht="20.25" customHeight="1" x14ac:dyDescent="0.15">
      <c r="A203" s="1176"/>
      <c r="B203" s="1176"/>
      <c r="C203" s="1177"/>
      <c r="D203" s="1177"/>
      <c r="E203" s="1177"/>
      <c r="F203" s="1177"/>
      <c r="G203" s="1177"/>
      <c r="H203" s="1177"/>
      <c r="I203" s="1177"/>
      <c r="J203" s="1177"/>
      <c r="K203" s="1177"/>
      <c r="L203" s="1177"/>
      <c r="M203" s="1177"/>
      <c r="N203" s="1177"/>
      <c r="O203" s="1177"/>
      <c r="P203" s="1177"/>
      <c r="Q203" s="1177"/>
      <c r="R203" s="1177"/>
      <c r="S203" s="1177"/>
      <c r="T203" s="1177"/>
      <c r="U203" s="1177"/>
      <c r="V203" s="1177"/>
      <c r="W203" s="1177"/>
      <c r="X203" s="1177"/>
      <c r="Y203" s="1177"/>
      <c r="Z203" s="1177"/>
      <c r="AA203" s="1177"/>
      <c r="AB203" s="1177"/>
      <c r="AC203" s="1177"/>
      <c r="AD203" s="1177"/>
      <c r="AE203" s="1177"/>
      <c r="AF203" s="1177"/>
    </row>
    <row r="204" spans="1:32" ht="20.25" customHeight="1" x14ac:dyDescent="0.15">
      <c r="A204" s="1176"/>
      <c r="B204" s="1176"/>
      <c r="C204" s="1177"/>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row>
    <row r="205" spans="1:32" ht="20.25" customHeight="1" x14ac:dyDescent="0.15">
      <c r="A205" s="1176"/>
      <c r="B205" s="1176"/>
      <c r="C205" s="1177"/>
      <c r="D205" s="1177"/>
      <c r="E205" s="1177"/>
      <c r="F205" s="1177"/>
      <c r="G205" s="1177"/>
      <c r="H205" s="1177"/>
      <c r="I205" s="1177"/>
      <c r="J205" s="1177"/>
      <c r="K205" s="1177"/>
      <c r="L205" s="1177"/>
      <c r="M205" s="1177"/>
      <c r="N205" s="1177"/>
      <c r="O205" s="1177"/>
      <c r="P205" s="1177"/>
      <c r="Q205" s="1177"/>
      <c r="R205" s="1177"/>
      <c r="S205" s="1177"/>
      <c r="T205" s="1177"/>
      <c r="U205" s="1177"/>
      <c r="V205" s="1177"/>
      <c r="W205" s="1177"/>
      <c r="X205" s="1177"/>
      <c r="Y205" s="1177"/>
      <c r="Z205" s="1177"/>
      <c r="AA205" s="1177"/>
      <c r="AB205" s="1177"/>
      <c r="AC205" s="1177"/>
      <c r="AD205" s="1177"/>
      <c r="AE205" s="1177"/>
      <c r="AF205" s="1177"/>
    </row>
    <row r="206" spans="1:32" ht="20.25" customHeight="1" x14ac:dyDescent="0.15">
      <c r="A206" s="1176"/>
      <c r="B206" s="1176"/>
      <c r="C206" s="1177"/>
      <c r="D206" s="1177"/>
      <c r="E206" s="1177"/>
      <c r="F206" s="1177"/>
      <c r="G206" s="1177"/>
      <c r="H206" s="1177"/>
      <c r="I206" s="1177"/>
      <c r="J206" s="1177"/>
      <c r="K206" s="1177"/>
      <c r="L206" s="1177"/>
      <c r="M206" s="1177"/>
      <c r="N206" s="1177"/>
      <c r="O206" s="1177"/>
      <c r="P206" s="1177"/>
      <c r="Q206" s="1177"/>
      <c r="R206" s="1177"/>
      <c r="S206" s="1177"/>
      <c r="T206" s="1177"/>
      <c r="U206" s="1177"/>
      <c r="V206" s="1177"/>
      <c r="W206" s="1177"/>
      <c r="X206" s="1177"/>
      <c r="Y206" s="1177"/>
      <c r="Z206" s="1177"/>
      <c r="AA206" s="1177"/>
      <c r="AB206" s="1177"/>
      <c r="AC206" s="1177"/>
      <c r="AD206" s="1177"/>
      <c r="AE206" s="1177"/>
      <c r="AF206" s="1177"/>
    </row>
    <row r="207" spans="1:32" ht="20.25" customHeight="1" x14ac:dyDescent="0.15">
      <c r="A207" s="1176"/>
      <c r="B207" s="1176"/>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row>
    <row r="208" spans="1:32" ht="20.25" customHeight="1" x14ac:dyDescent="0.15">
      <c r="A208" s="1176"/>
      <c r="B208" s="1176"/>
      <c r="C208" s="1177"/>
      <c r="D208" s="1177"/>
      <c r="E208" s="1177"/>
      <c r="F208" s="1177"/>
      <c r="G208" s="1177"/>
      <c r="H208" s="1177"/>
      <c r="I208" s="1177"/>
      <c r="J208" s="1177"/>
      <c r="K208" s="1177"/>
      <c r="L208" s="1177"/>
      <c r="M208" s="1177"/>
      <c r="N208" s="1177"/>
      <c r="O208" s="1177"/>
      <c r="P208" s="1177"/>
      <c r="Q208" s="1177"/>
      <c r="R208" s="1177"/>
      <c r="S208" s="1177"/>
      <c r="T208" s="1177"/>
      <c r="U208" s="1177"/>
      <c r="V208" s="1177"/>
      <c r="W208" s="1177"/>
      <c r="X208" s="1177"/>
      <c r="Y208" s="1177"/>
      <c r="Z208" s="1177"/>
      <c r="AA208" s="1177"/>
      <c r="AB208" s="1177"/>
      <c r="AC208" s="1177"/>
      <c r="AD208" s="1177"/>
      <c r="AE208" s="1177"/>
      <c r="AF208" s="1177"/>
    </row>
    <row r="209" spans="1:32" ht="20.25" customHeight="1" x14ac:dyDescent="0.15">
      <c r="A209" s="1176"/>
      <c r="B209" s="1176"/>
      <c r="C209" s="1177"/>
      <c r="D209" s="1177"/>
      <c r="E209" s="1177"/>
      <c r="F209" s="1177"/>
      <c r="G209" s="1177"/>
      <c r="H209" s="1177"/>
      <c r="I209" s="1177"/>
      <c r="J209" s="1177"/>
      <c r="K209" s="1177"/>
      <c r="L209" s="1177"/>
      <c r="M209" s="1177"/>
      <c r="N209" s="1177"/>
      <c r="O209" s="1177"/>
      <c r="P209" s="1177"/>
      <c r="Q209" s="1177"/>
      <c r="R209" s="1177"/>
      <c r="S209" s="1177"/>
      <c r="T209" s="1177"/>
      <c r="U209" s="1177"/>
      <c r="V209" s="1177"/>
      <c r="W209" s="1177"/>
      <c r="X209" s="1177"/>
      <c r="Y209" s="1177"/>
      <c r="Z209" s="1177"/>
      <c r="AA209" s="1177"/>
      <c r="AB209" s="1177"/>
      <c r="AC209" s="1177"/>
      <c r="AD209" s="1177"/>
      <c r="AE209" s="1177"/>
      <c r="AF209" s="1177"/>
    </row>
    <row r="210" spans="1:32" ht="20.25" customHeight="1" x14ac:dyDescent="0.15">
      <c r="A210" s="1176"/>
      <c r="B210" s="1176"/>
      <c r="C210" s="1177"/>
      <c r="D210" s="1177"/>
      <c r="E210" s="1177"/>
      <c r="F210" s="1177"/>
      <c r="G210" s="1177"/>
      <c r="H210" s="1177"/>
      <c r="I210" s="1177"/>
      <c r="J210" s="1177"/>
      <c r="K210" s="1177"/>
      <c r="L210" s="1177"/>
      <c r="M210" s="1177"/>
      <c r="N210" s="1177"/>
      <c r="O210" s="1177"/>
      <c r="P210" s="1177"/>
      <c r="Q210" s="1177"/>
      <c r="R210" s="1177"/>
      <c r="S210" s="1177"/>
      <c r="T210" s="1177"/>
      <c r="U210" s="1177"/>
      <c r="V210" s="1177"/>
      <c r="W210" s="1177"/>
      <c r="X210" s="1177"/>
      <c r="Y210" s="1177"/>
      <c r="Z210" s="1177"/>
      <c r="AA210" s="1177"/>
      <c r="AB210" s="1177"/>
      <c r="AC210" s="1177"/>
      <c r="AD210" s="1177"/>
      <c r="AE210" s="1177"/>
      <c r="AF210" s="1177"/>
    </row>
    <row r="211" spans="1:32" ht="20.25" customHeight="1" x14ac:dyDescent="0.15">
      <c r="A211" s="1176"/>
      <c r="B211" s="1176"/>
      <c r="C211" s="1177"/>
      <c r="D211" s="1177"/>
      <c r="E211" s="1177"/>
      <c r="F211" s="1177"/>
      <c r="G211" s="1177"/>
      <c r="H211" s="1177"/>
      <c r="I211" s="1177"/>
      <c r="J211" s="1177"/>
      <c r="K211" s="1177"/>
      <c r="L211" s="1177"/>
      <c r="M211" s="1177"/>
      <c r="N211" s="1177"/>
      <c r="O211" s="1177"/>
      <c r="P211" s="1177"/>
      <c r="Q211" s="1177"/>
      <c r="R211" s="1177"/>
      <c r="S211" s="1177"/>
      <c r="T211" s="1177"/>
      <c r="U211" s="1177"/>
      <c r="V211" s="1177"/>
      <c r="W211" s="1177"/>
      <c r="X211" s="1177"/>
      <c r="Y211" s="1177"/>
      <c r="Z211" s="1177"/>
      <c r="AA211" s="1177"/>
      <c r="AB211" s="1177"/>
      <c r="AC211" s="1177"/>
      <c r="AD211" s="1177"/>
      <c r="AE211" s="1177"/>
      <c r="AF211" s="1177"/>
    </row>
    <row r="212" spans="1:32" ht="20.25" customHeight="1" x14ac:dyDescent="0.15">
      <c r="A212" s="1176"/>
      <c r="B212" s="1176"/>
      <c r="C212" s="1177"/>
      <c r="D212" s="1177"/>
      <c r="E212" s="1177"/>
      <c r="F212" s="1177"/>
      <c r="G212" s="1177"/>
      <c r="H212" s="1177"/>
      <c r="I212" s="1177"/>
      <c r="J212" s="1177"/>
      <c r="K212" s="1177"/>
      <c r="L212" s="1177"/>
      <c r="M212" s="1177"/>
      <c r="N212" s="1177"/>
      <c r="O212" s="1177"/>
      <c r="P212" s="1177"/>
      <c r="Q212" s="1177"/>
      <c r="R212" s="1177"/>
      <c r="S212" s="1177"/>
      <c r="T212" s="1177"/>
      <c r="U212" s="1177"/>
      <c r="V212" s="1177"/>
      <c r="W212" s="1177"/>
      <c r="X212" s="1177"/>
      <c r="Y212" s="1177"/>
      <c r="Z212" s="1177"/>
      <c r="AA212" s="1177"/>
      <c r="AB212" s="1177"/>
      <c r="AC212" s="1177"/>
      <c r="AD212" s="1177"/>
      <c r="AE212" s="1177"/>
      <c r="AF212" s="1177"/>
    </row>
    <row r="213" spans="1:32" ht="20.25" customHeight="1" x14ac:dyDescent="0.15">
      <c r="A213" s="1176"/>
      <c r="B213" s="1176"/>
      <c r="C213" s="1177"/>
      <c r="D213" s="1177"/>
      <c r="E213" s="1177"/>
      <c r="F213" s="1177"/>
      <c r="G213" s="1177"/>
      <c r="H213" s="1177"/>
      <c r="I213" s="1177"/>
      <c r="J213" s="1177"/>
      <c r="K213" s="1177"/>
      <c r="L213" s="1177"/>
      <c r="M213" s="1177"/>
      <c r="N213" s="1177"/>
      <c r="O213" s="1177"/>
      <c r="P213" s="1177"/>
      <c r="Q213" s="1177"/>
      <c r="R213" s="1177"/>
      <c r="S213" s="1177"/>
      <c r="T213" s="1177"/>
      <c r="U213" s="1177"/>
      <c r="V213" s="1177"/>
      <c r="W213" s="1177"/>
      <c r="X213" s="1177"/>
      <c r="Y213" s="1177"/>
      <c r="Z213" s="1177"/>
      <c r="AA213" s="1177"/>
      <c r="AB213" s="1177"/>
      <c r="AC213" s="1177"/>
      <c r="AD213" s="1177"/>
      <c r="AE213" s="1177"/>
      <c r="AF213" s="1177"/>
    </row>
    <row r="214" spans="1:32" ht="20.25" customHeight="1" x14ac:dyDescent="0.15">
      <c r="A214" s="1176"/>
      <c r="B214" s="1176"/>
      <c r="C214" s="1177"/>
      <c r="D214" s="1177"/>
      <c r="E214" s="1177"/>
      <c r="F214" s="1177"/>
      <c r="G214" s="1177"/>
      <c r="H214" s="1177"/>
      <c r="I214" s="1177"/>
      <c r="J214" s="1177"/>
      <c r="K214" s="1177"/>
      <c r="L214" s="1177"/>
      <c r="M214" s="1177"/>
      <c r="N214" s="1177"/>
      <c r="O214" s="1177"/>
      <c r="P214" s="1177"/>
      <c r="Q214" s="1177"/>
      <c r="R214" s="1177"/>
      <c r="S214" s="1177"/>
      <c r="T214" s="1177"/>
      <c r="U214" s="1177"/>
      <c r="V214" s="1177"/>
      <c r="W214" s="1177"/>
      <c r="X214" s="1177"/>
      <c r="Y214" s="1177"/>
      <c r="Z214" s="1177"/>
      <c r="AA214" s="1177"/>
      <c r="AB214" s="1177"/>
      <c r="AC214" s="1177"/>
      <c r="AD214" s="1177"/>
      <c r="AE214" s="1177"/>
      <c r="AF214" s="1177"/>
    </row>
    <row r="215" spans="1:32" ht="20.25" customHeight="1" x14ac:dyDescent="0.15">
      <c r="A215" s="1176"/>
      <c r="B215" s="1176"/>
      <c r="C215" s="1177"/>
      <c r="D215" s="1177"/>
      <c r="E215" s="1177"/>
      <c r="F215" s="1177"/>
      <c r="G215" s="1177"/>
      <c r="H215" s="1177"/>
      <c r="I215" s="1177"/>
      <c r="J215" s="1177"/>
      <c r="K215" s="1177"/>
      <c r="L215" s="1177"/>
      <c r="M215" s="1177"/>
      <c r="N215" s="1177"/>
      <c r="O215" s="1177"/>
      <c r="P215" s="1177"/>
      <c r="Q215" s="1177"/>
      <c r="R215" s="1177"/>
      <c r="S215" s="1177"/>
      <c r="T215" s="1177"/>
      <c r="U215" s="1177"/>
      <c r="V215" s="1177"/>
      <c r="W215" s="1177"/>
      <c r="X215" s="1177"/>
      <c r="Y215" s="1177"/>
      <c r="Z215" s="1177"/>
      <c r="AA215" s="1177"/>
      <c r="AB215" s="1177"/>
      <c r="AC215" s="1177"/>
      <c r="AD215" s="1177"/>
      <c r="AE215" s="1177"/>
      <c r="AF215" s="1177"/>
    </row>
    <row r="216" spans="1:32" ht="20.25" customHeight="1" x14ac:dyDescent="0.15">
      <c r="A216" s="1176"/>
      <c r="B216" s="1176"/>
      <c r="C216" s="1177"/>
      <c r="D216" s="1177"/>
      <c r="E216" s="1177"/>
      <c r="F216" s="1177"/>
      <c r="G216" s="1177"/>
      <c r="H216" s="1177"/>
      <c r="I216" s="1177"/>
      <c r="J216" s="1177"/>
      <c r="K216" s="1177"/>
      <c r="L216" s="1177"/>
      <c r="M216" s="1177"/>
      <c r="N216" s="1177"/>
      <c r="O216" s="1177"/>
      <c r="P216" s="1177"/>
      <c r="Q216" s="1177"/>
      <c r="R216" s="1177"/>
      <c r="S216" s="1177"/>
      <c r="T216" s="1177"/>
      <c r="U216" s="1177"/>
      <c r="V216" s="1177"/>
      <c r="W216" s="1177"/>
      <c r="X216" s="1177"/>
      <c r="Y216" s="1177"/>
      <c r="Z216" s="1177"/>
      <c r="AA216" s="1177"/>
      <c r="AB216" s="1177"/>
      <c r="AC216" s="1177"/>
      <c r="AD216" s="1177"/>
      <c r="AE216" s="1177"/>
      <c r="AF216" s="1177"/>
    </row>
    <row r="217" spans="1:32" ht="20.25" customHeight="1" x14ac:dyDescent="0.15">
      <c r="A217" s="1176"/>
      <c r="B217" s="1176"/>
      <c r="C217" s="1177"/>
      <c r="D217" s="1177"/>
      <c r="E217" s="1177"/>
      <c r="F217" s="1177"/>
      <c r="G217" s="1177"/>
      <c r="H217" s="1177"/>
      <c r="I217" s="1177"/>
      <c r="J217" s="1177"/>
      <c r="K217" s="1177"/>
      <c r="L217" s="1177"/>
      <c r="M217" s="1177"/>
      <c r="N217" s="1177"/>
      <c r="O217" s="1177"/>
      <c r="P217" s="1177"/>
      <c r="Q217" s="1177"/>
      <c r="R217" s="1177"/>
      <c r="S217" s="1177"/>
      <c r="T217" s="1177"/>
      <c r="U217" s="1177"/>
      <c r="V217" s="1177"/>
      <c r="W217" s="1177"/>
      <c r="X217" s="1177"/>
      <c r="Y217" s="1177"/>
      <c r="Z217" s="1177"/>
      <c r="AA217" s="1177"/>
      <c r="AB217" s="1177"/>
      <c r="AC217" s="1177"/>
      <c r="AD217" s="1177"/>
      <c r="AE217" s="1177"/>
      <c r="AF217" s="1177"/>
    </row>
    <row r="218" spans="1:32" ht="20.25" customHeight="1" x14ac:dyDescent="0.15">
      <c r="A218" s="1176"/>
      <c r="B218" s="1176"/>
      <c r="C218" s="1177"/>
      <c r="D218" s="1177"/>
      <c r="E218" s="1177"/>
      <c r="F218" s="1177"/>
      <c r="G218" s="1177"/>
      <c r="H218" s="1177"/>
      <c r="I218" s="1177"/>
      <c r="J218" s="1177"/>
      <c r="K218" s="1177"/>
      <c r="L218" s="1177"/>
      <c r="M218" s="1177"/>
      <c r="N218" s="1177"/>
      <c r="O218" s="1177"/>
      <c r="P218" s="1177"/>
      <c r="Q218" s="1177"/>
      <c r="R218" s="1177"/>
      <c r="S218" s="1177"/>
      <c r="T218" s="1177"/>
      <c r="U218" s="1177"/>
      <c r="V218" s="1177"/>
      <c r="W218" s="1177"/>
      <c r="X218" s="1177"/>
      <c r="Y218" s="1177"/>
      <c r="Z218" s="1177"/>
      <c r="AA218" s="1177"/>
      <c r="AB218" s="1177"/>
      <c r="AC218" s="1177"/>
      <c r="AD218" s="1177"/>
      <c r="AE218" s="1177"/>
      <c r="AF218" s="1177"/>
    </row>
    <row r="219" spans="1:32" ht="20.25" customHeight="1" x14ac:dyDescent="0.15">
      <c r="A219" s="1176"/>
      <c r="B219" s="1176"/>
      <c r="C219" s="1177"/>
      <c r="D219" s="1177"/>
      <c r="E219" s="1177"/>
      <c r="F219" s="1177"/>
      <c r="G219" s="1177"/>
      <c r="H219" s="1177"/>
      <c r="I219" s="1177"/>
      <c r="J219" s="1177"/>
      <c r="K219" s="1177"/>
      <c r="L219" s="1177"/>
      <c r="M219" s="1177"/>
      <c r="N219" s="1177"/>
      <c r="O219" s="1177"/>
      <c r="P219" s="1177"/>
      <c r="Q219" s="1177"/>
      <c r="R219" s="1177"/>
      <c r="S219" s="1177"/>
      <c r="T219" s="1177"/>
      <c r="U219" s="1177"/>
      <c r="V219" s="1177"/>
      <c r="W219" s="1177"/>
      <c r="X219" s="1177"/>
      <c r="Y219" s="1177"/>
      <c r="Z219" s="1177"/>
      <c r="AA219" s="1177"/>
      <c r="AB219" s="1177"/>
      <c r="AC219" s="1177"/>
      <c r="AD219" s="1177"/>
      <c r="AE219" s="1177"/>
      <c r="AF219" s="1177"/>
    </row>
    <row r="220" spans="1:32" ht="20.25" customHeight="1" x14ac:dyDescent="0.15">
      <c r="A220" s="1176"/>
      <c r="B220" s="1176"/>
      <c r="C220" s="1177"/>
      <c r="D220" s="1177"/>
      <c r="E220" s="1177"/>
      <c r="F220" s="1177"/>
      <c r="G220" s="1177"/>
      <c r="H220" s="1177"/>
      <c r="I220" s="1177"/>
      <c r="J220" s="1177"/>
      <c r="K220" s="1177"/>
      <c r="L220" s="1177"/>
      <c r="M220" s="1177"/>
      <c r="N220" s="1177"/>
      <c r="O220" s="1177"/>
      <c r="P220" s="1177"/>
      <c r="Q220" s="1177"/>
      <c r="R220" s="1177"/>
      <c r="S220" s="1177"/>
      <c r="T220" s="1177"/>
      <c r="U220" s="1177"/>
      <c r="V220" s="1177"/>
      <c r="W220" s="1177"/>
      <c r="X220" s="1177"/>
      <c r="Y220" s="1177"/>
      <c r="Z220" s="1177"/>
      <c r="AA220" s="1177"/>
      <c r="AB220" s="1177"/>
      <c r="AC220" s="1177"/>
      <c r="AD220" s="1177"/>
      <c r="AE220" s="1177"/>
      <c r="AF220" s="1177"/>
    </row>
    <row r="221" spans="1:32" ht="20.25" customHeight="1" x14ac:dyDescent="0.15">
      <c r="A221" s="1176"/>
      <c r="B221" s="1176"/>
      <c r="C221" s="1177"/>
      <c r="D221" s="1177"/>
      <c r="E221" s="1177"/>
      <c r="F221" s="1177"/>
      <c r="G221" s="1177"/>
      <c r="H221" s="1177"/>
      <c r="I221" s="1177"/>
      <c r="J221" s="1177"/>
      <c r="K221" s="1177"/>
      <c r="L221" s="1177"/>
      <c r="M221" s="1177"/>
      <c r="N221" s="1177"/>
      <c r="O221" s="1177"/>
      <c r="P221" s="1177"/>
      <c r="Q221" s="1177"/>
      <c r="R221" s="1177"/>
      <c r="S221" s="1177"/>
      <c r="T221" s="1177"/>
      <c r="U221" s="1177"/>
      <c r="V221" s="1177"/>
      <c r="W221" s="1177"/>
      <c r="X221" s="1177"/>
      <c r="Y221" s="1177"/>
      <c r="Z221" s="1177"/>
      <c r="AA221" s="1177"/>
      <c r="AB221" s="1177"/>
      <c r="AC221" s="1177"/>
      <c r="AD221" s="1177"/>
      <c r="AE221" s="1177"/>
      <c r="AF221" s="1177"/>
    </row>
    <row r="222" spans="1:32" ht="20.25" customHeight="1" x14ac:dyDescent="0.15">
      <c r="A222" s="1176"/>
      <c r="B222" s="1176"/>
      <c r="C222" s="1177"/>
      <c r="D222" s="1177"/>
      <c r="E222" s="1177"/>
      <c r="F222" s="1177"/>
      <c r="G222" s="1177"/>
      <c r="H222" s="1177"/>
      <c r="I222" s="1177"/>
      <c r="J222" s="1177"/>
      <c r="K222" s="1177"/>
      <c r="L222" s="1177"/>
      <c r="M222" s="1177"/>
      <c r="N222" s="1177"/>
      <c r="O222" s="1177"/>
      <c r="P222" s="1177"/>
      <c r="Q222" s="1177"/>
      <c r="R222" s="1177"/>
      <c r="S222" s="1177"/>
      <c r="T222" s="1177"/>
      <c r="U222" s="1177"/>
      <c r="V222" s="1177"/>
      <c r="W222" s="1177"/>
      <c r="X222" s="1177"/>
      <c r="Y222" s="1177"/>
      <c r="Z222" s="1177"/>
      <c r="AA222" s="1177"/>
      <c r="AB222" s="1177"/>
      <c r="AC222" s="1177"/>
      <c r="AD222" s="1177"/>
      <c r="AE222" s="1177"/>
      <c r="AF222" s="1177"/>
    </row>
    <row r="223" spans="1:32" ht="20.25" customHeight="1" x14ac:dyDescent="0.15">
      <c r="A223" s="1176"/>
      <c r="B223" s="1176"/>
      <c r="C223" s="1177"/>
      <c r="D223" s="1177"/>
      <c r="E223" s="1177"/>
      <c r="F223" s="1177"/>
      <c r="G223" s="1177"/>
      <c r="H223" s="1177"/>
      <c r="I223" s="1177"/>
      <c r="J223" s="1177"/>
      <c r="K223" s="1177"/>
      <c r="L223" s="1177"/>
      <c r="M223" s="1177"/>
      <c r="N223" s="1177"/>
      <c r="O223" s="1177"/>
      <c r="P223" s="1177"/>
      <c r="Q223" s="1177"/>
      <c r="R223" s="1177"/>
      <c r="S223" s="1177"/>
      <c r="T223" s="1177"/>
      <c r="U223" s="1177"/>
      <c r="V223" s="1177"/>
      <c r="W223" s="1177"/>
      <c r="X223" s="1177"/>
      <c r="Y223" s="1177"/>
      <c r="Z223" s="1177"/>
      <c r="AA223" s="1177"/>
      <c r="AB223" s="1177"/>
      <c r="AC223" s="1177"/>
      <c r="AD223" s="1177"/>
      <c r="AE223" s="1177"/>
      <c r="AF223" s="1177"/>
    </row>
    <row r="224" spans="1:32" ht="20.25" customHeight="1" x14ac:dyDescent="0.15">
      <c r="A224" s="1176"/>
      <c r="B224" s="1176"/>
      <c r="C224" s="1177"/>
      <c r="D224" s="1177"/>
      <c r="E224" s="1177"/>
      <c r="F224" s="1177"/>
      <c r="G224" s="1177"/>
      <c r="H224" s="1177"/>
      <c r="I224" s="1177"/>
      <c r="J224" s="1177"/>
      <c r="K224" s="1177"/>
      <c r="L224" s="1177"/>
      <c r="M224" s="1177"/>
      <c r="N224" s="1177"/>
      <c r="O224" s="1177"/>
      <c r="P224" s="1177"/>
      <c r="Q224" s="1177"/>
      <c r="R224" s="1177"/>
      <c r="S224" s="1177"/>
      <c r="T224" s="1177"/>
      <c r="U224" s="1177"/>
      <c r="V224" s="1177"/>
      <c r="W224" s="1177"/>
      <c r="X224" s="1177"/>
      <c r="Y224" s="1177"/>
      <c r="Z224" s="1177"/>
      <c r="AA224" s="1177"/>
      <c r="AB224" s="1177"/>
      <c r="AC224" s="1177"/>
      <c r="AD224" s="1177"/>
      <c r="AE224" s="1177"/>
      <c r="AF224" s="1177"/>
    </row>
    <row r="225" spans="1:32" ht="20.25" customHeight="1" x14ac:dyDescent="0.15">
      <c r="A225" s="1176"/>
      <c r="B225" s="1176"/>
      <c r="C225" s="1177"/>
      <c r="D225" s="1177"/>
      <c r="E225" s="1177"/>
      <c r="F225" s="1177"/>
      <c r="G225" s="1177"/>
      <c r="H225" s="1177"/>
      <c r="I225" s="1177"/>
      <c r="J225" s="1177"/>
      <c r="K225" s="1177"/>
      <c r="L225" s="1177"/>
      <c r="M225" s="1177"/>
      <c r="N225" s="1177"/>
      <c r="O225" s="1177"/>
      <c r="P225" s="1177"/>
      <c r="Q225" s="1177"/>
      <c r="R225" s="1177"/>
      <c r="S225" s="1177"/>
      <c r="T225" s="1177"/>
      <c r="U225" s="1177"/>
      <c r="V225" s="1177"/>
      <c r="W225" s="1177"/>
      <c r="X225" s="1177"/>
      <c r="Y225" s="1177"/>
      <c r="Z225" s="1177"/>
      <c r="AA225" s="1177"/>
      <c r="AB225" s="1177"/>
      <c r="AC225" s="1177"/>
      <c r="AD225" s="1177"/>
      <c r="AE225" s="1177"/>
      <c r="AF225" s="1177"/>
    </row>
    <row r="226" spans="1:32" ht="20.25" customHeight="1" x14ac:dyDescent="0.15">
      <c r="A226" s="1176"/>
      <c r="B226" s="1176"/>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row>
    <row r="227" spans="1:32" ht="20.25" customHeight="1" x14ac:dyDescent="0.15">
      <c r="A227" s="1176"/>
      <c r="B227" s="1176"/>
      <c r="C227" s="1177"/>
      <c r="D227" s="1177"/>
      <c r="E227" s="1177"/>
      <c r="F227" s="1177"/>
      <c r="G227" s="1177"/>
      <c r="H227" s="1177"/>
      <c r="I227" s="1177"/>
      <c r="J227" s="1177"/>
      <c r="K227" s="1177"/>
      <c r="L227" s="1177"/>
      <c r="M227" s="1177"/>
      <c r="N227" s="1177"/>
      <c r="O227" s="1177"/>
      <c r="P227" s="1177"/>
      <c r="Q227" s="1177"/>
      <c r="R227" s="1177"/>
      <c r="S227" s="1177"/>
      <c r="T227" s="1177"/>
      <c r="U227" s="1177"/>
      <c r="V227" s="1177"/>
      <c r="W227" s="1177"/>
      <c r="X227" s="1177"/>
      <c r="Y227" s="1177"/>
      <c r="Z227" s="1177"/>
      <c r="AA227" s="1177"/>
      <c r="AB227" s="1177"/>
      <c r="AC227" s="1177"/>
      <c r="AD227" s="1177"/>
      <c r="AE227" s="1177"/>
      <c r="AF227" s="1177"/>
    </row>
    <row r="228" spans="1:32" ht="20.25" customHeight="1" x14ac:dyDescent="0.15">
      <c r="A228" s="1176"/>
      <c r="B228" s="1176"/>
      <c r="C228" s="1177"/>
      <c r="D228" s="1177"/>
      <c r="E228" s="1177"/>
      <c r="F228" s="1177"/>
      <c r="G228" s="1177"/>
      <c r="H228" s="1177"/>
      <c r="I228" s="1177"/>
      <c r="J228" s="1177"/>
      <c r="K228" s="1177"/>
      <c r="L228" s="1177"/>
      <c r="M228" s="1177"/>
      <c r="N228" s="1177"/>
      <c r="O228" s="1177"/>
      <c r="P228" s="1177"/>
      <c r="Q228" s="1177"/>
      <c r="R228" s="1177"/>
      <c r="S228" s="1177"/>
      <c r="T228" s="1177"/>
      <c r="U228" s="1177"/>
      <c r="V228" s="1177"/>
      <c r="W228" s="1177"/>
      <c r="X228" s="1177"/>
      <c r="Y228" s="1177"/>
      <c r="Z228" s="1177"/>
      <c r="AA228" s="1177"/>
      <c r="AB228" s="1177"/>
      <c r="AC228" s="1177"/>
      <c r="AD228" s="1177"/>
      <c r="AE228" s="1177"/>
      <c r="AF228" s="1177"/>
    </row>
    <row r="229" spans="1:32" ht="20.25" customHeight="1" x14ac:dyDescent="0.15">
      <c r="A229" s="1176"/>
      <c r="B229" s="1176"/>
      <c r="C229" s="1177"/>
      <c r="D229" s="1177"/>
      <c r="E229" s="1177"/>
      <c r="F229" s="1177"/>
      <c r="G229" s="1177"/>
      <c r="H229" s="1177"/>
      <c r="I229" s="1177"/>
      <c r="J229" s="1177"/>
      <c r="K229" s="1177"/>
      <c r="L229" s="1177"/>
      <c r="M229" s="1177"/>
      <c r="N229" s="1177"/>
      <c r="O229" s="1177"/>
      <c r="P229" s="1177"/>
      <c r="Q229" s="1177"/>
      <c r="R229" s="1177"/>
      <c r="S229" s="1177"/>
      <c r="T229" s="1177"/>
      <c r="U229" s="1177"/>
      <c r="V229" s="1177"/>
      <c r="W229" s="1177"/>
      <c r="X229" s="1177"/>
      <c r="Y229" s="1177"/>
      <c r="Z229" s="1177"/>
      <c r="AA229" s="1177"/>
      <c r="AB229" s="1177"/>
      <c r="AC229" s="1177"/>
      <c r="AD229" s="1177"/>
      <c r="AE229" s="1177"/>
      <c r="AF229" s="1177"/>
    </row>
    <row r="230" spans="1:32" ht="20.25" customHeight="1" x14ac:dyDescent="0.15">
      <c r="A230" s="1176"/>
      <c r="B230" s="1176"/>
      <c r="C230" s="1177"/>
      <c r="D230" s="1177"/>
      <c r="E230" s="1177"/>
      <c r="F230" s="1177"/>
      <c r="G230" s="1177"/>
      <c r="H230" s="1177"/>
      <c r="I230" s="1177"/>
      <c r="J230" s="1177"/>
      <c r="K230" s="1177"/>
      <c r="L230" s="1177"/>
      <c r="M230" s="1177"/>
      <c r="N230" s="1177"/>
      <c r="O230" s="1177"/>
      <c r="P230" s="1177"/>
      <c r="Q230" s="1177"/>
      <c r="R230" s="1177"/>
      <c r="S230" s="1177"/>
      <c r="T230" s="1177"/>
      <c r="U230" s="1177"/>
      <c r="V230" s="1177"/>
      <c r="W230" s="1177"/>
      <c r="X230" s="1177"/>
      <c r="Y230" s="1177"/>
      <c r="Z230" s="1177"/>
      <c r="AA230" s="1177"/>
      <c r="AB230" s="1177"/>
      <c r="AC230" s="1177"/>
      <c r="AD230" s="1177"/>
      <c r="AE230" s="1177"/>
      <c r="AF230" s="1177"/>
    </row>
    <row r="231" spans="1:32" ht="20.25" customHeight="1" x14ac:dyDescent="0.15">
      <c r="A231" s="1176"/>
      <c r="B231" s="1176"/>
      <c r="C231" s="1177"/>
      <c r="D231" s="1177"/>
      <c r="E231" s="1177"/>
      <c r="F231" s="1177"/>
      <c r="G231" s="1177"/>
      <c r="H231" s="1177"/>
      <c r="I231" s="1177"/>
      <c r="J231" s="1177"/>
      <c r="K231" s="1177"/>
      <c r="L231" s="1177"/>
      <c r="M231" s="1177"/>
      <c r="N231" s="1177"/>
      <c r="O231" s="1177"/>
      <c r="P231" s="1177"/>
      <c r="Q231" s="1177"/>
      <c r="R231" s="1177"/>
      <c r="S231" s="1177"/>
      <c r="T231" s="1177"/>
      <c r="U231" s="1177"/>
      <c r="V231" s="1177"/>
      <c r="W231" s="1177"/>
      <c r="X231" s="1177"/>
      <c r="Y231" s="1177"/>
      <c r="Z231" s="1177"/>
      <c r="AA231" s="1177"/>
      <c r="AB231" s="1177"/>
      <c r="AC231" s="1177"/>
      <c r="AD231" s="1177"/>
      <c r="AE231" s="1177"/>
      <c r="AF231" s="1177"/>
    </row>
    <row r="232" spans="1:32" ht="20.25" customHeight="1" x14ac:dyDescent="0.15">
      <c r="A232" s="1176"/>
      <c r="B232" s="1176"/>
      <c r="C232" s="1177"/>
      <c r="D232" s="1177"/>
      <c r="E232" s="1177"/>
      <c r="F232" s="1177"/>
      <c r="G232" s="1177"/>
      <c r="H232" s="1177"/>
      <c r="I232" s="1177"/>
      <c r="J232" s="1177"/>
      <c r="K232" s="1177"/>
      <c r="L232" s="1177"/>
      <c r="M232" s="1177"/>
      <c r="N232" s="1177"/>
      <c r="O232" s="1177"/>
      <c r="P232" s="1177"/>
      <c r="Q232" s="1177"/>
      <c r="R232" s="1177"/>
      <c r="S232" s="1177"/>
      <c r="T232" s="1177"/>
      <c r="U232" s="1177"/>
      <c r="V232" s="1177"/>
      <c r="W232" s="1177"/>
      <c r="X232" s="1177"/>
      <c r="Y232" s="1177"/>
      <c r="Z232" s="1177"/>
      <c r="AA232" s="1177"/>
      <c r="AB232" s="1177"/>
      <c r="AC232" s="1177"/>
      <c r="AD232" s="1177"/>
      <c r="AE232" s="1177"/>
      <c r="AF232" s="1177"/>
    </row>
    <row r="233" spans="1:32" ht="20.25" customHeight="1" x14ac:dyDescent="0.15">
      <c r="A233" s="1176"/>
      <c r="B233" s="1176"/>
      <c r="C233" s="1177"/>
      <c r="D233" s="1177"/>
      <c r="E233" s="1177"/>
      <c r="F233" s="1177"/>
      <c r="G233" s="1177"/>
      <c r="H233" s="1177"/>
      <c r="I233" s="1177"/>
      <c r="J233" s="1177"/>
      <c r="K233" s="1177"/>
      <c r="L233" s="1177"/>
      <c r="M233" s="1177"/>
      <c r="N233" s="1177"/>
      <c r="O233" s="1177"/>
      <c r="P233" s="1177"/>
      <c r="Q233" s="1177"/>
      <c r="R233" s="1177"/>
      <c r="S233" s="1177"/>
      <c r="T233" s="1177"/>
      <c r="U233" s="1177"/>
      <c r="V233" s="1177"/>
      <c r="W233" s="1177"/>
      <c r="X233" s="1177"/>
      <c r="Y233" s="1177"/>
      <c r="Z233" s="1177"/>
      <c r="AA233" s="1177"/>
      <c r="AB233" s="1177"/>
      <c r="AC233" s="1177"/>
      <c r="AD233" s="1177"/>
      <c r="AE233" s="1177"/>
      <c r="AF233" s="1177"/>
    </row>
    <row r="234" spans="1:32" ht="20.25" customHeight="1" x14ac:dyDescent="0.15">
      <c r="A234" s="1176"/>
      <c r="B234" s="1176"/>
      <c r="C234" s="1177"/>
      <c r="D234" s="1177"/>
      <c r="E234" s="1177"/>
      <c r="F234" s="1177"/>
      <c r="G234" s="1177"/>
      <c r="H234" s="1177"/>
      <c r="I234" s="1177"/>
      <c r="J234" s="1177"/>
      <c r="K234" s="1177"/>
      <c r="L234" s="1177"/>
      <c r="M234" s="1177"/>
      <c r="N234" s="1177"/>
      <c r="O234" s="1177"/>
      <c r="P234" s="1177"/>
      <c r="Q234" s="1177"/>
      <c r="R234" s="1177"/>
      <c r="S234" s="1177"/>
      <c r="T234" s="1177"/>
      <c r="U234" s="1177"/>
      <c r="V234" s="1177"/>
      <c r="W234" s="1177"/>
      <c r="X234" s="1177"/>
      <c r="Y234" s="1177"/>
      <c r="Z234" s="1177"/>
      <c r="AA234" s="1177"/>
      <c r="AB234" s="1177"/>
      <c r="AC234" s="1177"/>
      <c r="AD234" s="1177"/>
      <c r="AE234" s="1177"/>
      <c r="AF234" s="1177"/>
    </row>
    <row r="235" spans="1:32" ht="20.25" customHeight="1" x14ac:dyDescent="0.15">
      <c r="A235" s="1176"/>
      <c r="B235" s="1176"/>
      <c r="C235" s="1177"/>
      <c r="D235" s="1177"/>
      <c r="E235" s="1177"/>
      <c r="F235" s="1177"/>
      <c r="G235" s="1177"/>
      <c r="H235" s="1177"/>
      <c r="I235" s="1177"/>
      <c r="J235" s="1177"/>
      <c r="K235" s="1177"/>
      <c r="L235" s="1177"/>
      <c r="M235" s="1177"/>
      <c r="N235" s="1177"/>
      <c r="O235" s="1177"/>
      <c r="P235" s="1177"/>
      <c r="Q235" s="1177"/>
      <c r="R235" s="1177"/>
      <c r="S235" s="1177"/>
      <c r="T235" s="1177"/>
      <c r="U235" s="1177"/>
      <c r="V235" s="1177"/>
      <c r="W235" s="1177"/>
      <c r="X235" s="1177"/>
      <c r="Y235" s="1177"/>
      <c r="Z235" s="1177"/>
      <c r="AA235" s="1177"/>
      <c r="AB235" s="1177"/>
      <c r="AC235" s="1177"/>
      <c r="AD235" s="1177"/>
      <c r="AE235" s="1177"/>
      <c r="AF235" s="1177"/>
    </row>
    <row r="236" spans="1:32" ht="20.25" customHeight="1" x14ac:dyDescent="0.15">
      <c r="A236" s="1176"/>
      <c r="B236" s="1176"/>
      <c r="C236" s="1177"/>
      <c r="D236" s="1177"/>
      <c r="E236" s="1177"/>
      <c r="F236" s="1177"/>
      <c r="G236" s="1177"/>
      <c r="H236" s="1177"/>
      <c r="I236" s="1177"/>
      <c r="J236" s="1177"/>
      <c r="K236" s="1177"/>
      <c r="L236" s="1177"/>
      <c r="M236" s="1177"/>
      <c r="N236" s="1177"/>
      <c r="O236" s="1177"/>
      <c r="P236" s="1177"/>
      <c r="Q236" s="1177"/>
      <c r="R236" s="1177"/>
      <c r="S236" s="1177"/>
      <c r="T236" s="1177"/>
      <c r="U236" s="1177"/>
      <c r="V236" s="1177"/>
      <c r="W236" s="1177"/>
      <c r="X236" s="1177"/>
      <c r="Y236" s="1177"/>
      <c r="Z236" s="1177"/>
      <c r="AA236" s="1177"/>
      <c r="AB236" s="1177"/>
      <c r="AC236" s="1177"/>
      <c r="AD236" s="1177"/>
      <c r="AE236" s="1177"/>
      <c r="AF236" s="1177"/>
    </row>
    <row r="237" spans="1:32" ht="20.25" customHeight="1" x14ac:dyDescent="0.15">
      <c r="A237" s="1176"/>
      <c r="B237" s="1176"/>
      <c r="C237" s="1177"/>
      <c r="D237" s="1177"/>
      <c r="E237" s="1177"/>
      <c r="F237" s="1177"/>
      <c r="G237" s="1177"/>
      <c r="H237" s="1177"/>
      <c r="I237" s="1177"/>
      <c r="J237" s="1177"/>
      <c r="K237" s="1177"/>
      <c r="L237" s="1177"/>
      <c r="M237" s="1177"/>
      <c r="N237" s="1177"/>
      <c r="O237" s="1177"/>
      <c r="P237" s="1177"/>
      <c r="Q237" s="1177"/>
      <c r="R237" s="1177"/>
      <c r="S237" s="1177"/>
      <c r="T237" s="1177"/>
      <c r="U237" s="1177"/>
      <c r="V237" s="1177"/>
      <c r="W237" s="1177"/>
      <c r="X237" s="1177"/>
      <c r="Y237" s="1177"/>
      <c r="Z237" s="1177"/>
      <c r="AA237" s="1177"/>
      <c r="AB237" s="1177"/>
      <c r="AC237" s="1177"/>
      <c r="AD237" s="1177"/>
      <c r="AE237" s="1177"/>
      <c r="AF237" s="1177"/>
    </row>
    <row r="238" spans="1:32" ht="20.25" customHeight="1" x14ac:dyDescent="0.15">
      <c r="A238" s="1176"/>
      <c r="B238" s="1176"/>
      <c r="C238" s="1177"/>
      <c r="D238" s="1177"/>
      <c r="E238" s="1177"/>
      <c r="F238" s="1177"/>
      <c r="G238" s="1177"/>
      <c r="H238" s="1177"/>
      <c r="I238" s="1177"/>
      <c r="J238" s="1177"/>
      <c r="K238" s="1177"/>
      <c r="L238" s="1177"/>
      <c r="M238" s="1177"/>
      <c r="N238" s="1177"/>
      <c r="O238" s="1177"/>
      <c r="P238" s="1177"/>
      <c r="Q238" s="1177"/>
      <c r="R238" s="1177"/>
      <c r="S238" s="1177"/>
      <c r="T238" s="1177"/>
      <c r="U238" s="1177"/>
      <c r="V238" s="1177"/>
      <c r="W238" s="1177"/>
      <c r="X238" s="1177"/>
      <c r="Y238" s="1177"/>
      <c r="Z238" s="1177"/>
      <c r="AA238" s="1177"/>
      <c r="AB238" s="1177"/>
      <c r="AC238" s="1177"/>
      <c r="AD238" s="1177"/>
      <c r="AE238" s="1177"/>
      <c r="AF238" s="1177"/>
    </row>
    <row r="239" spans="1:32" ht="20.25" customHeight="1" x14ac:dyDescent="0.15">
      <c r="A239" s="1176"/>
      <c r="B239" s="1176"/>
      <c r="C239" s="1177"/>
      <c r="D239" s="1177"/>
      <c r="E239" s="1177"/>
      <c r="F239" s="1177"/>
      <c r="G239" s="1177"/>
      <c r="H239" s="1177"/>
      <c r="I239" s="1177"/>
      <c r="J239" s="1177"/>
      <c r="K239" s="1177"/>
      <c r="L239" s="1177"/>
      <c r="M239" s="1177"/>
      <c r="N239" s="1177"/>
      <c r="O239" s="1177"/>
      <c r="P239" s="1177"/>
      <c r="Q239" s="1177"/>
      <c r="R239" s="1177"/>
      <c r="S239" s="1177"/>
      <c r="T239" s="1177"/>
      <c r="U239" s="1177"/>
      <c r="V239" s="1177"/>
      <c r="W239" s="1177"/>
      <c r="X239" s="1177"/>
      <c r="Y239" s="1177"/>
      <c r="Z239" s="1177"/>
      <c r="AA239" s="1177"/>
      <c r="AB239" s="1177"/>
      <c r="AC239" s="1177"/>
      <c r="AD239" s="1177"/>
      <c r="AE239" s="1177"/>
      <c r="AF239" s="1177"/>
    </row>
    <row r="240" spans="1:32" ht="20.25" customHeight="1" x14ac:dyDescent="0.15">
      <c r="A240" s="1176"/>
      <c r="B240" s="1176"/>
      <c r="C240" s="1177"/>
      <c r="D240" s="1177"/>
      <c r="E240" s="1177"/>
      <c r="F240" s="1177"/>
      <c r="G240" s="1177"/>
      <c r="H240" s="1177"/>
      <c r="I240" s="1177"/>
      <c r="J240" s="1177"/>
      <c r="K240" s="1177"/>
      <c r="L240" s="1177"/>
      <c r="M240" s="1177"/>
      <c r="N240" s="1177"/>
      <c r="O240" s="1177"/>
      <c r="P240" s="1177"/>
      <c r="Q240" s="1177"/>
      <c r="R240" s="1177"/>
      <c r="S240" s="1177"/>
      <c r="T240" s="1177"/>
      <c r="U240" s="1177"/>
      <c r="V240" s="1177"/>
      <c r="W240" s="1177"/>
      <c r="X240" s="1177"/>
      <c r="Y240" s="1177"/>
      <c r="Z240" s="1177"/>
      <c r="AA240" s="1177"/>
      <c r="AB240" s="1177"/>
      <c r="AC240" s="1177"/>
      <c r="AD240" s="1177"/>
      <c r="AE240" s="1177"/>
      <c r="AF240" s="1177"/>
    </row>
    <row r="241" spans="1:32" ht="20.25" customHeight="1" x14ac:dyDescent="0.15">
      <c r="A241" s="1176"/>
      <c r="B241" s="1176"/>
      <c r="C241" s="1177"/>
      <c r="D241" s="1177"/>
      <c r="E241" s="1177"/>
      <c r="F241" s="1177"/>
      <c r="G241" s="1177"/>
      <c r="H241" s="1177"/>
      <c r="I241" s="1177"/>
      <c r="J241" s="1177"/>
      <c r="K241" s="1177"/>
      <c r="L241" s="1177"/>
      <c r="M241" s="1177"/>
      <c r="N241" s="1177"/>
      <c r="O241" s="1177"/>
      <c r="P241" s="1177"/>
      <c r="Q241" s="1177"/>
      <c r="R241" s="1177"/>
      <c r="S241" s="1177"/>
      <c r="T241" s="1177"/>
      <c r="U241" s="1177"/>
      <c r="V241" s="1177"/>
      <c r="W241" s="1177"/>
      <c r="X241" s="1177"/>
      <c r="Y241" s="1177"/>
      <c r="Z241" s="1177"/>
      <c r="AA241" s="1177"/>
      <c r="AB241" s="1177"/>
      <c r="AC241" s="1177"/>
      <c r="AD241" s="1177"/>
      <c r="AE241" s="1177"/>
      <c r="AF241" s="1177"/>
    </row>
    <row r="242" spans="1:32" ht="20.25" customHeight="1" x14ac:dyDescent="0.15">
      <c r="A242" s="1176"/>
      <c r="B242" s="1176"/>
      <c r="C242" s="1177"/>
      <c r="D242" s="1177"/>
      <c r="E242" s="1177"/>
      <c r="F242" s="1177"/>
      <c r="G242" s="1177"/>
      <c r="H242" s="1177"/>
      <c r="I242" s="1177"/>
      <c r="J242" s="1177"/>
      <c r="K242" s="1177"/>
      <c r="L242" s="1177"/>
      <c r="M242" s="1177"/>
      <c r="N242" s="1177"/>
      <c r="O242" s="1177"/>
      <c r="P242" s="1177"/>
      <c r="Q242" s="1177"/>
      <c r="R242" s="1177"/>
      <c r="S242" s="1177"/>
      <c r="T242" s="1177"/>
      <c r="U242" s="1177"/>
      <c r="V242" s="1177"/>
      <c r="W242" s="1177"/>
      <c r="X242" s="1177"/>
      <c r="Y242" s="1177"/>
      <c r="Z242" s="1177"/>
      <c r="AA242" s="1177"/>
      <c r="AB242" s="1177"/>
      <c r="AC242" s="1177"/>
      <c r="AD242" s="1177"/>
      <c r="AE242" s="1177"/>
      <c r="AF242" s="1177"/>
    </row>
    <row r="243" spans="1:32" ht="20.25" customHeight="1" x14ac:dyDescent="0.15">
      <c r="A243" s="1176"/>
      <c r="B243" s="1176"/>
      <c r="C243" s="1177"/>
      <c r="D243" s="1177"/>
      <c r="E243" s="1177"/>
      <c r="F243" s="1177"/>
      <c r="G243" s="1177"/>
      <c r="H243" s="1177"/>
      <c r="I243" s="1177"/>
      <c r="J243" s="1177"/>
      <c r="K243" s="1177"/>
      <c r="L243" s="1177"/>
      <c r="M243" s="1177"/>
      <c r="N243" s="1177"/>
      <c r="O243" s="1177"/>
      <c r="P243" s="1177"/>
      <c r="Q243" s="1177"/>
      <c r="R243" s="1177"/>
      <c r="S243" s="1177"/>
      <c r="T243" s="1177"/>
      <c r="U243" s="1177"/>
      <c r="V243" s="1177"/>
      <c r="W243" s="1177"/>
      <c r="X243" s="1177"/>
      <c r="Y243" s="1177"/>
      <c r="Z243" s="1177"/>
      <c r="AA243" s="1177"/>
      <c r="AB243" s="1177"/>
      <c r="AC243" s="1177"/>
      <c r="AD243" s="1177"/>
      <c r="AE243" s="1177"/>
      <c r="AF243" s="1177"/>
    </row>
    <row r="244" spans="1:32" ht="20.25" customHeight="1" x14ac:dyDescent="0.15">
      <c r="A244" s="1176"/>
      <c r="B244" s="1176"/>
      <c r="C244" s="1177"/>
      <c r="D244" s="1177"/>
      <c r="E244" s="1177"/>
      <c r="F244" s="1177"/>
      <c r="G244" s="1177"/>
      <c r="H244" s="1177"/>
      <c r="I244" s="1177"/>
      <c r="J244" s="1177"/>
      <c r="K244" s="1177"/>
      <c r="L244" s="1177"/>
      <c r="M244" s="1177"/>
      <c r="N244" s="1177"/>
      <c r="O244" s="1177"/>
      <c r="P244" s="1177"/>
      <c r="Q244" s="1177"/>
      <c r="R244" s="1177"/>
      <c r="S244" s="1177"/>
      <c r="T244" s="1177"/>
      <c r="U244" s="1177"/>
      <c r="V244" s="1177"/>
      <c r="W244" s="1177"/>
      <c r="X244" s="1177"/>
      <c r="Y244" s="1177"/>
      <c r="Z244" s="1177"/>
      <c r="AA244" s="1177"/>
      <c r="AB244" s="1177"/>
      <c r="AC244" s="1177"/>
      <c r="AD244" s="1177"/>
      <c r="AE244" s="1177"/>
      <c r="AF244" s="1177"/>
    </row>
    <row r="245" spans="1:32" ht="20.25" customHeight="1" x14ac:dyDescent="0.15">
      <c r="A245" s="1176"/>
      <c r="B245" s="1176"/>
      <c r="C245" s="1177"/>
      <c r="D245" s="1177"/>
      <c r="E245" s="1177"/>
      <c r="F245" s="1177"/>
      <c r="G245" s="1177"/>
      <c r="H245" s="1177"/>
      <c r="I245" s="1177"/>
      <c r="J245" s="1177"/>
      <c r="K245" s="1177"/>
      <c r="L245" s="1177"/>
      <c r="M245" s="1177"/>
      <c r="N245" s="1177"/>
      <c r="O245" s="1177"/>
      <c r="P245" s="1177"/>
      <c r="Q245" s="1177"/>
      <c r="R245" s="1177"/>
      <c r="S245" s="1177"/>
      <c r="T245" s="1177"/>
      <c r="U245" s="1177"/>
      <c r="V245" s="1177"/>
      <c r="W245" s="1177"/>
      <c r="X245" s="1177"/>
      <c r="Y245" s="1177"/>
      <c r="Z245" s="1177"/>
      <c r="AA245" s="1177"/>
      <c r="AB245" s="1177"/>
      <c r="AC245" s="1177"/>
      <c r="AD245" s="1177"/>
      <c r="AE245" s="1177"/>
      <c r="AF245" s="1177"/>
    </row>
    <row r="246" spans="1:32" ht="20.25" customHeight="1" x14ac:dyDescent="0.15">
      <c r="A246" s="1176"/>
      <c r="B246" s="1176"/>
      <c r="C246" s="1177"/>
      <c r="D246" s="1177"/>
      <c r="E246" s="1177"/>
      <c r="F246" s="1177"/>
      <c r="G246" s="1177"/>
      <c r="H246" s="1177"/>
      <c r="I246" s="1177"/>
      <c r="J246" s="1177"/>
      <c r="K246" s="1177"/>
      <c r="L246" s="1177"/>
      <c r="M246" s="1177"/>
      <c r="N246" s="1177"/>
      <c r="O246" s="1177"/>
      <c r="P246" s="1177"/>
      <c r="Q246" s="1177"/>
      <c r="R246" s="1177"/>
      <c r="S246" s="1177"/>
      <c r="T246" s="1177"/>
      <c r="U246" s="1177"/>
      <c r="V246" s="1177"/>
      <c r="W246" s="1177"/>
      <c r="X246" s="1177"/>
      <c r="Y246" s="1177"/>
      <c r="Z246" s="1177"/>
      <c r="AA246" s="1177"/>
      <c r="AB246" s="1177"/>
      <c r="AC246" s="1177"/>
      <c r="AD246" s="1177"/>
      <c r="AE246" s="1177"/>
      <c r="AF246" s="1177"/>
    </row>
    <row r="247" spans="1:32" ht="20.25" customHeight="1" x14ac:dyDescent="0.15">
      <c r="A247" s="1176"/>
      <c r="B247" s="1176"/>
      <c r="C247" s="1177"/>
      <c r="D247" s="1177"/>
      <c r="E247" s="1177"/>
      <c r="F247" s="1177"/>
      <c r="G247" s="1177"/>
      <c r="H247" s="1177"/>
      <c r="I247" s="1177"/>
      <c r="J247" s="1177"/>
      <c r="K247" s="1177"/>
      <c r="L247" s="1177"/>
      <c r="M247" s="1177"/>
      <c r="N247" s="1177"/>
      <c r="O247" s="1177"/>
      <c r="P247" s="1177"/>
      <c r="Q247" s="1177"/>
      <c r="R247" s="1177"/>
      <c r="S247" s="1177"/>
      <c r="T247" s="1177"/>
      <c r="U247" s="1177"/>
      <c r="V247" s="1177"/>
      <c r="W247" s="1177"/>
      <c r="X247" s="1177"/>
      <c r="Y247" s="1177"/>
      <c r="Z247" s="1177"/>
      <c r="AA247" s="1177"/>
      <c r="AB247" s="1177"/>
      <c r="AC247" s="1177"/>
      <c r="AD247" s="1177"/>
      <c r="AE247" s="1177"/>
      <c r="AF247" s="1177"/>
    </row>
    <row r="248" spans="1:32" ht="20.25" customHeight="1" x14ac:dyDescent="0.15">
      <c r="A248" s="1176"/>
      <c r="B248" s="1176"/>
      <c r="C248" s="1177"/>
      <c r="D248" s="1177"/>
      <c r="E248" s="1177"/>
      <c r="F248" s="1177"/>
      <c r="G248" s="1177"/>
      <c r="H248" s="1177"/>
      <c r="I248" s="1177"/>
      <c r="J248" s="1177"/>
      <c r="K248" s="1177"/>
      <c r="L248" s="1177"/>
      <c r="M248" s="1177"/>
      <c r="N248" s="1177"/>
      <c r="O248" s="1177"/>
      <c r="P248" s="1177"/>
      <c r="Q248" s="1177"/>
      <c r="R248" s="1177"/>
      <c r="S248" s="1177"/>
      <c r="T248" s="1177"/>
      <c r="U248" s="1177"/>
      <c r="V248" s="1177"/>
      <c r="W248" s="1177"/>
      <c r="X248" s="1177"/>
      <c r="Y248" s="1177"/>
      <c r="Z248" s="1177"/>
      <c r="AA248" s="1177"/>
      <c r="AB248" s="1177"/>
      <c r="AC248" s="1177"/>
      <c r="AD248" s="1177"/>
      <c r="AE248" s="1177"/>
      <c r="AF248" s="1177"/>
    </row>
    <row r="249" spans="1:32" ht="20.25" customHeight="1" x14ac:dyDescent="0.15">
      <c r="A249" s="1176"/>
      <c r="B249" s="1176"/>
      <c r="C249" s="1177"/>
      <c r="D249" s="1177"/>
      <c r="E249" s="1177"/>
      <c r="F249" s="1177"/>
      <c r="G249" s="1177"/>
      <c r="H249" s="1177"/>
      <c r="I249" s="1177"/>
      <c r="J249" s="1177"/>
      <c r="K249" s="1177"/>
      <c r="L249" s="1177"/>
      <c r="M249" s="1177"/>
      <c r="N249" s="1177"/>
      <c r="O249" s="1177"/>
      <c r="P249" s="1177"/>
      <c r="Q249" s="1177"/>
      <c r="R249" s="1177"/>
      <c r="S249" s="1177"/>
      <c r="T249" s="1177"/>
      <c r="U249" s="1177"/>
      <c r="V249" s="1177"/>
      <c r="W249" s="1177"/>
      <c r="X249" s="1177"/>
      <c r="Y249" s="1177"/>
      <c r="Z249" s="1177"/>
      <c r="AA249" s="1177"/>
      <c r="AB249" s="1177"/>
      <c r="AC249" s="1177"/>
      <c r="AD249" s="1177"/>
      <c r="AE249" s="1177"/>
      <c r="AF249" s="1177"/>
    </row>
    <row r="250" spans="1:32" ht="20.25" customHeight="1" x14ac:dyDescent="0.15">
      <c r="A250" s="1176"/>
      <c r="B250" s="1176"/>
      <c r="C250" s="1177"/>
      <c r="D250" s="1177"/>
      <c r="E250" s="1177"/>
      <c r="F250" s="1177"/>
      <c r="G250" s="1177"/>
      <c r="H250" s="1177"/>
      <c r="I250" s="1177"/>
      <c r="J250" s="1177"/>
      <c r="K250" s="1177"/>
      <c r="L250" s="1177"/>
      <c r="M250" s="1177"/>
      <c r="N250" s="1177"/>
      <c r="O250" s="1177"/>
      <c r="P250" s="1177"/>
      <c r="Q250" s="1177"/>
      <c r="R250" s="1177"/>
      <c r="S250" s="1177"/>
      <c r="T250" s="1177"/>
      <c r="U250" s="1177"/>
      <c r="V250" s="1177"/>
      <c r="W250" s="1177"/>
      <c r="X250" s="1177"/>
      <c r="Y250" s="1177"/>
      <c r="Z250" s="1177"/>
      <c r="AA250" s="1177"/>
      <c r="AB250" s="1177"/>
      <c r="AC250" s="1177"/>
      <c r="AD250" s="1177"/>
      <c r="AE250" s="1177"/>
      <c r="AF250" s="1177"/>
    </row>
    <row r="251" spans="1:32" ht="20.25" customHeight="1" x14ac:dyDescent="0.15">
      <c r="A251" s="1176"/>
      <c r="B251" s="1176"/>
      <c r="C251" s="1177"/>
      <c r="D251" s="1177"/>
      <c r="E251" s="1177"/>
      <c r="F251" s="1177"/>
      <c r="G251" s="1177"/>
      <c r="H251" s="1177"/>
      <c r="I251" s="1177"/>
      <c r="J251" s="1177"/>
      <c r="K251" s="1177"/>
      <c r="L251" s="1177"/>
      <c r="M251" s="1177"/>
      <c r="N251" s="1177"/>
      <c r="O251" s="1177"/>
      <c r="P251" s="1177"/>
      <c r="Q251" s="1177"/>
      <c r="R251" s="1177"/>
      <c r="S251" s="1177"/>
      <c r="T251" s="1177"/>
      <c r="U251" s="1177"/>
      <c r="V251" s="1177"/>
      <c r="W251" s="1177"/>
      <c r="X251" s="1177"/>
      <c r="Y251" s="1177"/>
      <c r="Z251" s="1177"/>
      <c r="AA251" s="1177"/>
      <c r="AB251" s="1177"/>
      <c r="AC251" s="1177"/>
      <c r="AD251" s="1177"/>
      <c r="AE251" s="1177"/>
      <c r="AF251" s="1177"/>
    </row>
    <row r="252" spans="1:32" ht="20.25" customHeight="1" x14ac:dyDescent="0.15">
      <c r="A252" s="1176"/>
      <c r="B252" s="1176"/>
      <c r="C252" s="1177"/>
      <c r="D252" s="1177"/>
      <c r="E252" s="1177"/>
      <c r="F252" s="1177"/>
      <c r="G252" s="1177"/>
      <c r="H252" s="1177"/>
      <c r="I252" s="1177"/>
      <c r="J252" s="1177"/>
      <c r="K252" s="1177"/>
      <c r="L252" s="1177"/>
      <c r="M252" s="1177"/>
      <c r="N252" s="1177"/>
      <c r="O252" s="1177"/>
      <c r="P252" s="1177"/>
      <c r="Q252" s="1177"/>
      <c r="R252" s="1177"/>
      <c r="S252" s="1177"/>
      <c r="T252" s="1177"/>
      <c r="U252" s="1177"/>
      <c r="V252" s="1177"/>
      <c r="W252" s="1177"/>
      <c r="X252" s="1177"/>
      <c r="Y252" s="1177"/>
      <c r="Z252" s="1177"/>
      <c r="AA252" s="1177"/>
      <c r="AB252" s="1177"/>
      <c r="AC252" s="1177"/>
      <c r="AD252" s="1177"/>
      <c r="AE252" s="1177"/>
      <c r="AF252" s="1177"/>
    </row>
    <row r="253" spans="1:32" ht="20.25" customHeight="1" x14ac:dyDescent="0.15">
      <c r="A253" s="1176"/>
      <c r="B253" s="1176"/>
      <c r="C253" s="1177"/>
      <c r="D253" s="1177"/>
      <c r="E253" s="1177"/>
      <c r="F253" s="1177"/>
      <c r="G253" s="1177"/>
      <c r="H253" s="1177"/>
      <c r="I253" s="1177"/>
      <c r="J253" s="1177"/>
      <c r="K253" s="1177"/>
      <c r="L253" s="1177"/>
      <c r="M253" s="1177"/>
      <c r="N253" s="1177"/>
      <c r="O253" s="1177"/>
      <c r="P253" s="1177"/>
      <c r="Q253" s="1177"/>
      <c r="R253" s="1177"/>
      <c r="S253" s="1177"/>
      <c r="T253" s="1177"/>
      <c r="U253" s="1177"/>
      <c r="V253" s="1177"/>
      <c r="W253" s="1177"/>
      <c r="X253" s="1177"/>
      <c r="Y253" s="1177"/>
      <c r="Z253" s="1177"/>
      <c r="AA253" s="1177"/>
      <c r="AB253" s="1177"/>
      <c r="AC253" s="1177"/>
      <c r="AD253" s="1177"/>
      <c r="AE253" s="1177"/>
      <c r="AF253" s="1177"/>
    </row>
    <row r="254" spans="1:32" ht="20.25" customHeight="1" x14ac:dyDescent="0.15">
      <c r="A254" s="1176"/>
      <c r="B254" s="1176"/>
      <c r="C254" s="1177"/>
      <c r="D254" s="1177"/>
      <c r="E254" s="1177"/>
      <c r="F254" s="1177"/>
      <c r="G254" s="1177"/>
      <c r="H254" s="1177"/>
      <c r="I254" s="1177"/>
      <c r="J254" s="1177"/>
      <c r="K254" s="1177"/>
      <c r="L254" s="1177"/>
      <c r="M254" s="1177"/>
      <c r="N254" s="1177"/>
      <c r="O254" s="1177"/>
      <c r="P254" s="1177"/>
      <c r="Q254" s="1177"/>
      <c r="R254" s="1177"/>
      <c r="S254" s="1177"/>
      <c r="T254" s="1177"/>
      <c r="U254" s="1177"/>
      <c r="V254" s="1177"/>
      <c r="W254" s="1177"/>
      <c r="X254" s="1177"/>
      <c r="Y254" s="1177"/>
      <c r="Z254" s="1177"/>
      <c r="AA254" s="1177"/>
      <c r="AB254" s="1177"/>
      <c r="AC254" s="1177"/>
      <c r="AD254" s="1177"/>
      <c r="AE254" s="1177"/>
      <c r="AF254" s="1177"/>
    </row>
    <row r="255" spans="1:32" ht="20.25" customHeight="1" x14ac:dyDescent="0.15">
      <c r="A255" s="1176"/>
      <c r="B255" s="1176"/>
      <c r="C255" s="1177"/>
      <c r="D255" s="1177"/>
      <c r="E255" s="1177"/>
      <c r="F255" s="1177"/>
      <c r="G255" s="1177"/>
      <c r="H255" s="1177"/>
      <c r="I255" s="1177"/>
      <c r="J255" s="1177"/>
      <c r="K255" s="1177"/>
      <c r="L255" s="1177"/>
      <c r="M255" s="1177"/>
      <c r="N255" s="1177"/>
      <c r="O255" s="1177"/>
      <c r="P255" s="1177"/>
      <c r="Q255" s="1177"/>
      <c r="R255" s="1177"/>
      <c r="S255" s="1177"/>
      <c r="T255" s="1177"/>
      <c r="U255" s="1177"/>
      <c r="V255" s="1177"/>
      <c r="W255" s="1177"/>
      <c r="X255" s="1177"/>
      <c r="Y255" s="1177"/>
      <c r="Z255" s="1177"/>
      <c r="AA255" s="1177"/>
      <c r="AB255" s="1177"/>
      <c r="AC255" s="1177"/>
      <c r="AD255" s="1177"/>
      <c r="AE255" s="1177"/>
      <c r="AF255" s="1177"/>
    </row>
    <row r="256" spans="1:32" ht="20.25" customHeight="1" x14ac:dyDescent="0.15">
      <c r="A256" s="1176"/>
      <c r="B256" s="1176"/>
      <c r="C256" s="1177"/>
      <c r="D256" s="1177"/>
      <c r="E256" s="1177"/>
      <c r="F256" s="1177"/>
      <c r="G256" s="1177"/>
      <c r="H256" s="1177"/>
      <c r="I256" s="1177"/>
      <c r="J256" s="1177"/>
      <c r="K256" s="1177"/>
      <c r="L256" s="1177"/>
      <c r="M256" s="1177"/>
      <c r="N256" s="1177"/>
      <c r="O256" s="1177"/>
      <c r="P256" s="1177"/>
      <c r="Q256" s="1177"/>
      <c r="R256" s="1177"/>
      <c r="S256" s="1177"/>
      <c r="T256" s="1177"/>
      <c r="U256" s="1177"/>
      <c r="V256" s="1177"/>
      <c r="W256" s="1177"/>
      <c r="X256" s="1177"/>
      <c r="Y256" s="1177"/>
      <c r="Z256" s="1177"/>
      <c r="AA256" s="1177"/>
      <c r="AB256" s="1177"/>
      <c r="AC256" s="1177"/>
      <c r="AD256" s="1177"/>
      <c r="AE256" s="1177"/>
      <c r="AF256" s="1177"/>
    </row>
    <row r="257" spans="1:32" ht="20.25" customHeight="1" x14ac:dyDescent="0.15">
      <c r="A257" s="1176"/>
      <c r="B257" s="1176"/>
      <c r="C257" s="1177"/>
      <c r="D257" s="1177"/>
      <c r="E257" s="1177"/>
      <c r="F257" s="1177"/>
      <c r="G257" s="1177"/>
      <c r="H257" s="1177"/>
      <c r="I257" s="1177"/>
      <c r="J257" s="1177"/>
      <c r="K257" s="1177"/>
      <c r="L257" s="1177"/>
      <c r="M257" s="1177"/>
      <c r="N257" s="1177"/>
      <c r="O257" s="1177"/>
      <c r="P257" s="1177"/>
      <c r="Q257" s="1177"/>
      <c r="R257" s="1177"/>
      <c r="S257" s="1177"/>
      <c r="T257" s="1177"/>
      <c r="U257" s="1177"/>
      <c r="V257" s="1177"/>
      <c r="W257" s="1177"/>
      <c r="X257" s="1177"/>
      <c r="Y257" s="1177"/>
      <c r="Z257" s="1177"/>
      <c r="AA257" s="1177"/>
      <c r="AB257" s="1177"/>
      <c r="AC257" s="1177"/>
      <c r="AD257" s="1177"/>
      <c r="AE257" s="1177"/>
      <c r="AF257" s="1177"/>
    </row>
    <row r="258" spans="1:32" ht="20.25" customHeight="1" x14ac:dyDescent="0.15">
      <c r="A258" s="1176"/>
      <c r="B258" s="1176"/>
      <c r="C258" s="1177"/>
      <c r="D258" s="1177"/>
      <c r="E258" s="1177"/>
      <c r="F258" s="1177"/>
      <c r="G258" s="1177"/>
      <c r="H258" s="1177"/>
      <c r="I258" s="1177"/>
      <c r="J258" s="1177"/>
      <c r="K258" s="1177"/>
      <c r="L258" s="1177"/>
      <c r="M258" s="1177"/>
      <c r="N258" s="1177"/>
      <c r="O258" s="1177"/>
      <c r="P258" s="1177"/>
      <c r="Q258" s="1177"/>
      <c r="R258" s="1177"/>
      <c r="S258" s="1177"/>
      <c r="T258" s="1177"/>
      <c r="U258" s="1177"/>
      <c r="V258" s="1177"/>
      <c r="W258" s="1177"/>
      <c r="X258" s="1177"/>
      <c r="Y258" s="1177"/>
      <c r="Z258" s="1177"/>
      <c r="AA258" s="1177"/>
      <c r="AB258" s="1177"/>
      <c r="AC258" s="1177"/>
      <c r="AD258" s="1177"/>
      <c r="AE258" s="1177"/>
      <c r="AF258" s="1177"/>
    </row>
    <row r="259" spans="1:32" ht="20.25" customHeight="1" x14ac:dyDescent="0.15">
      <c r="A259" s="1176"/>
      <c r="B259" s="1176"/>
      <c r="C259" s="1177"/>
      <c r="D259" s="1177"/>
      <c r="E259" s="1177"/>
      <c r="F259" s="1177"/>
      <c r="G259" s="1177"/>
      <c r="H259" s="1177"/>
      <c r="I259" s="1177"/>
      <c r="J259" s="1177"/>
      <c r="K259" s="1177"/>
      <c r="L259" s="1177"/>
      <c r="M259" s="1177"/>
      <c r="N259" s="1177"/>
      <c r="O259" s="1177"/>
      <c r="P259" s="1177"/>
      <c r="Q259" s="1177"/>
      <c r="R259" s="1177"/>
      <c r="S259" s="1177"/>
      <c r="T259" s="1177"/>
      <c r="U259" s="1177"/>
      <c r="V259" s="1177"/>
      <c r="W259" s="1177"/>
      <c r="X259" s="1177"/>
      <c r="Y259" s="1177"/>
      <c r="Z259" s="1177"/>
      <c r="AA259" s="1177"/>
      <c r="AB259" s="1177"/>
      <c r="AC259" s="1177"/>
      <c r="AD259" s="1177"/>
      <c r="AE259" s="1177"/>
      <c r="AF259" s="1177"/>
    </row>
    <row r="260" spans="1:32" ht="20.25" customHeight="1" x14ac:dyDescent="0.15">
      <c r="A260" s="1176"/>
      <c r="B260" s="1176"/>
      <c r="C260" s="1177"/>
      <c r="D260" s="1177"/>
      <c r="E260" s="1177"/>
      <c r="F260" s="1177"/>
      <c r="G260" s="1177"/>
      <c r="H260" s="1177"/>
      <c r="I260" s="1177"/>
      <c r="J260" s="1177"/>
      <c r="K260" s="1177"/>
      <c r="L260" s="1177"/>
      <c r="M260" s="1177"/>
      <c r="N260" s="1177"/>
      <c r="O260" s="1177"/>
      <c r="P260" s="1177"/>
      <c r="Q260" s="1177"/>
      <c r="R260" s="1177"/>
      <c r="S260" s="1177"/>
      <c r="T260" s="1177"/>
      <c r="U260" s="1177"/>
      <c r="V260" s="1177"/>
      <c r="W260" s="1177"/>
      <c r="X260" s="1177"/>
      <c r="Y260" s="1177"/>
      <c r="Z260" s="1177"/>
      <c r="AA260" s="1177"/>
      <c r="AB260" s="1177"/>
      <c r="AC260" s="1177"/>
      <c r="AD260" s="1177"/>
      <c r="AE260" s="1177"/>
      <c r="AF260" s="1177"/>
    </row>
    <row r="261" spans="1:32" ht="20.25" customHeight="1" x14ac:dyDescent="0.15">
      <c r="A261" s="1176"/>
      <c r="B261" s="1176"/>
      <c r="C261" s="1177"/>
      <c r="D261" s="1177"/>
      <c r="E261" s="1177"/>
      <c r="F261" s="1177"/>
      <c r="G261" s="1177"/>
      <c r="H261" s="1177"/>
      <c r="I261" s="1177"/>
      <c r="J261" s="1177"/>
      <c r="K261" s="1177"/>
      <c r="L261" s="1177"/>
      <c r="M261" s="1177"/>
      <c r="N261" s="1177"/>
      <c r="O261" s="1177"/>
      <c r="P261" s="1177"/>
      <c r="Q261" s="1177"/>
      <c r="R261" s="1177"/>
      <c r="S261" s="1177"/>
      <c r="T261" s="1177"/>
      <c r="U261" s="1177"/>
      <c r="V261" s="1177"/>
      <c r="W261" s="1177"/>
      <c r="X261" s="1177"/>
      <c r="Y261" s="1177"/>
      <c r="Z261" s="1177"/>
      <c r="AA261" s="1177"/>
      <c r="AB261" s="1177"/>
      <c r="AC261" s="1177"/>
      <c r="AD261" s="1177"/>
      <c r="AE261" s="1177"/>
      <c r="AF261" s="1177"/>
    </row>
    <row r="262" spans="1:32" ht="20.25" customHeight="1" x14ac:dyDescent="0.15">
      <c r="A262" s="1176"/>
      <c r="B262" s="1176"/>
      <c r="C262" s="1177"/>
      <c r="D262" s="1177"/>
      <c r="E262" s="1177"/>
      <c r="F262" s="1177"/>
      <c r="G262" s="1177"/>
      <c r="H262" s="1177"/>
      <c r="I262" s="1177"/>
      <c r="J262" s="1177"/>
      <c r="K262" s="1177"/>
      <c r="L262" s="1177"/>
      <c r="M262" s="1177"/>
      <c r="N262" s="1177"/>
      <c r="O262" s="1177"/>
      <c r="P262" s="1177"/>
      <c r="Q262" s="1177"/>
      <c r="R262" s="1177"/>
      <c r="S262" s="1177"/>
      <c r="T262" s="1177"/>
      <c r="U262" s="1177"/>
      <c r="V262" s="1177"/>
      <c r="W262" s="1177"/>
      <c r="X262" s="1177"/>
      <c r="Y262" s="1177"/>
      <c r="Z262" s="1177"/>
      <c r="AA262" s="1177"/>
      <c r="AB262" s="1177"/>
      <c r="AC262" s="1177"/>
      <c r="AD262" s="1177"/>
      <c r="AE262" s="1177"/>
      <c r="AF262" s="1177"/>
    </row>
    <row r="263" spans="1:32" ht="20.25" customHeight="1" x14ac:dyDescent="0.15">
      <c r="A263" s="1176"/>
      <c r="B263" s="1176"/>
      <c r="C263" s="1177"/>
      <c r="D263" s="1177"/>
      <c r="E263" s="1177"/>
      <c r="F263" s="1177"/>
      <c r="G263" s="1177"/>
      <c r="H263" s="1177"/>
      <c r="I263" s="1177"/>
      <c r="J263" s="1177"/>
      <c r="K263" s="1177"/>
      <c r="L263" s="1177"/>
      <c r="M263" s="1177"/>
      <c r="N263" s="1177"/>
      <c r="O263" s="1177"/>
      <c r="P263" s="1177"/>
      <c r="Q263" s="1177"/>
      <c r="R263" s="1177"/>
      <c r="S263" s="1177"/>
      <c r="T263" s="1177"/>
      <c r="U263" s="1177"/>
      <c r="V263" s="1177"/>
      <c r="W263" s="1177"/>
      <c r="X263" s="1177"/>
      <c r="Y263" s="1177"/>
      <c r="Z263" s="1177"/>
      <c r="AA263" s="1177"/>
      <c r="AB263" s="1177"/>
      <c r="AC263" s="1177"/>
      <c r="AD263" s="1177"/>
      <c r="AE263" s="1177"/>
      <c r="AF263" s="1177"/>
    </row>
    <row r="264" spans="1:32" ht="20.25" customHeight="1" x14ac:dyDescent="0.15">
      <c r="A264" s="1176"/>
      <c r="B264" s="1176"/>
      <c r="C264" s="1177"/>
      <c r="D264" s="1177"/>
      <c r="E264" s="1177"/>
      <c r="F264" s="1177"/>
      <c r="G264" s="1177"/>
      <c r="H264" s="1177"/>
      <c r="I264" s="1177"/>
      <c r="J264" s="1177"/>
      <c r="K264" s="1177"/>
      <c r="L264" s="1177"/>
      <c r="M264" s="1177"/>
      <c r="N264" s="1177"/>
      <c r="O264" s="1177"/>
      <c r="P264" s="1177"/>
      <c r="Q264" s="1177"/>
      <c r="R264" s="1177"/>
      <c r="S264" s="1177"/>
      <c r="T264" s="1177"/>
      <c r="U264" s="1177"/>
      <c r="V264" s="1177"/>
      <c r="W264" s="1177"/>
      <c r="X264" s="1177"/>
      <c r="Y264" s="1177"/>
      <c r="Z264" s="1177"/>
      <c r="AA264" s="1177"/>
      <c r="AB264" s="1177"/>
      <c r="AC264" s="1177"/>
      <c r="AD264" s="1177"/>
      <c r="AE264" s="1177"/>
      <c r="AF264" s="1177"/>
    </row>
    <row r="265" spans="1:32" ht="20.25" customHeight="1" x14ac:dyDescent="0.15">
      <c r="A265" s="1176"/>
      <c r="B265" s="1176"/>
      <c r="C265" s="1177"/>
      <c r="D265" s="1177"/>
      <c r="E265" s="1177"/>
      <c r="F265" s="1177"/>
      <c r="G265" s="1177"/>
      <c r="H265" s="1177"/>
      <c r="I265" s="1177"/>
      <c r="J265" s="1177"/>
      <c r="K265" s="1177"/>
      <c r="L265" s="1177"/>
      <c r="M265" s="1177"/>
      <c r="N265" s="1177"/>
      <c r="O265" s="1177"/>
      <c r="P265" s="1177"/>
      <c r="Q265" s="1177"/>
      <c r="R265" s="1177"/>
      <c r="S265" s="1177"/>
      <c r="T265" s="1177"/>
      <c r="U265" s="1177"/>
      <c r="V265" s="1177"/>
      <c r="W265" s="1177"/>
      <c r="X265" s="1177"/>
      <c r="Y265" s="1177"/>
      <c r="Z265" s="1177"/>
      <c r="AA265" s="1177"/>
      <c r="AB265" s="1177"/>
      <c r="AC265" s="1177"/>
      <c r="AD265" s="1177"/>
      <c r="AE265" s="1177"/>
      <c r="AF265" s="1177"/>
    </row>
    <row r="266" spans="1:32" ht="20.25" customHeight="1" x14ac:dyDescent="0.15">
      <c r="A266" s="1176"/>
      <c r="B266" s="1176"/>
      <c r="C266" s="1177"/>
      <c r="D266" s="1177"/>
      <c r="E266" s="1177"/>
      <c r="F266" s="1177"/>
      <c r="G266" s="1177"/>
      <c r="H266" s="1177"/>
      <c r="I266" s="1177"/>
      <c r="J266" s="1177"/>
      <c r="K266" s="1177"/>
      <c r="L266" s="1177"/>
      <c r="M266" s="1177"/>
      <c r="N266" s="1177"/>
      <c r="O266" s="1177"/>
      <c r="P266" s="1177"/>
      <c r="Q266" s="1177"/>
      <c r="R266" s="1177"/>
      <c r="S266" s="1177"/>
      <c r="T266" s="1177"/>
      <c r="U266" s="1177"/>
      <c r="V266" s="1177"/>
      <c r="W266" s="1177"/>
      <c r="X266" s="1177"/>
      <c r="Y266" s="1177"/>
      <c r="Z266" s="1177"/>
      <c r="AA266" s="1177"/>
      <c r="AB266" s="1177"/>
      <c r="AC266" s="1177"/>
      <c r="AD266" s="1177"/>
      <c r="AE266" s="1177"/>
      <c r="AF266" s="1177"/>
    </row>
    <row r="267" spans="1:32" ht="20.25" customHeight="1" x14ac:dyDescent="0.15">
      <c r="A267" s="1176"/>
      <c r="B267" s="1176"/>
      <c r="C267" s="1177"/>
      <c r="D267" s="1177"/>
      <c r="E267" s="1177"/>
      <c r="F267" s="1177"/>
      <c r="G267" s="1177"/>
      <c r="H267" s="1177"/>
      <c r="I267" s="1177"/>
      <c r="J267" s="1177"/>
      <c r="K267" s="1177"/>
      <c r="L267" s="1177"/>
      <c r="M267" s="1177"/>
      <c r="N267" s="1177"/>
      <c r="O267" s="1177"/>
      <c r="P267" s="1177"/>
      <c r="Q267" s="1177"/>
      <c r="R267" s="1177"/>
      <c r="S267" s="1177"/>
      <c r="T267" s="1177"/>
      <c r="U267" s="1177"/>
      <c r="V267" s="1177"/>
      <c r="W267" s="1177"/>
      <c r="X267" s="1177"/>
      <c r="Y267" s="1177"/>
      <c r="Z267" s="1177"/>
      <c r="AA267" s="1177"/>
      <c r="AB267" s="1177"/>
      <c r="AC267" s="1177"/>
      <c r="AD267" s="1177"/>
      <c r="AE267" s="1177"/>
      <c r="AF267" s="1177"/>
    </row>
    <row r="268" spans="1:32" ht="20.25" customHeight="1" x14ac:dyDescent="0.15">
      <c r="A268" s="1176"/>
      <c r="B268" s="1176"/>
      <c r="C268" s="1177"/>
      <c r="D268" s="1177"/>
      <c r="E268" s="1177"/>
      <c r="F268" s="1177"/>
      <c r="G268" s="1177"/>
      <c r="H268" s="1177"/>
      <c r="I268" s="1177"/>
      <c r="J268" s="1177"/>
      <c r="K268" s="1177"/>
      <c r="L268" s="1177"/>
      <c r="M268" s="1177"/>
      <c r="N268" s="1177"/>
      <c r="O268" s="1177"/>
      <c r="P268" s="1177"/>
      <c r="Q268" s="1177"/>
      <c r="R268" s="1177"/>
      <c r="S268" s="1177"/>
      <c r="T268" s="1177"/>
      <c r="U268" s="1177"/>
      <c r="V268" s="1177"/>
      <c r="W268" s="1177"/>
      <c r="X268" s="1177"/>
      <c r="Y268" s="1177"/>
      <c r="Z268" s="1177"/>
      <c r="AA268" s="1177"/>
      <c r="AB268" s="1177"/>
      <c r="AC268" s="1177"/>
      <c r="AD268" s="1177"/>
      <c r="AE268" s="1177"/>
      <c r="AF268" s="1177"/>
    </row>
    <row r="269" spans="1:32" ht="20.25" customHeight="1" x14ac:dyDescent="0.15">
      <c r="A269" s="1176"/>
      <c r="B269" s="1176"/>
      <c r="C269" s="1177"/>
      <c r="D269" s="1177"/>
      <c r="E269" s="1177"/>
      <c r="F269" s="1177"/>
      <c r="G269" s="1177"/>
      <c r="H269" s="1177"/>
      <c r="I269" s="1177"/>
      <c r="J269" s="1177"/>
      <c r="K269" s="1177"/>
      <c r="L269" s="1177"/>
      <c r="M269" s="1177"/>
      <c r="N269" s="1177"/>
      <c r="O269" s="1177"/>
      <c r="P269" s="1177"/>
      <c r="Q269" s="1177"/>
      <c r="R269" s="1177"/>
      <c r="S269" s="1177"/>
      <c r="T269" s="1177"/>
      <c r="U269" s="1177"/>
      <c r="V269" s="1177"/>
      <c r="W269" s="1177"/>
      <c r="X269" s="1177"/>
      <c r="Y269" s="1177"/>
      <c r="Z269" s="1177"/>
      <c r="AA269" s="1177"/>
      <c r="AB269" s="1177"/>
      <c r="AC269" s="1177"/>
      <c r="AD269" s="1177"/>
      <c r="AE269" s="1177"/>
      <c r="AF269" s="1177"/>
    </row>
    <row r="270" spans="1:32" ht="20.25" customHeight="1" x14ac:dyDescent="0.15">
      <c r="A270" s="1176"/>
      <c r="B270" s="1176"/>
      <c r="C270" s="1177"/>
      <c r="D270" s="1177"/>
      <c r="E270" s="1177"/>
      <c r="F270" s="1177"/>
      <c r="G270" s="1177"/>
      <c r="H270" s="1177"/>
      <c r="I270" s="1177"/>
      <c r="J270" s="1177"/>
      <c r="K270" s="1177"/>
      <c r="L270" s="1177"/>
      <c r="M270" s="1177"/>
      <c r="N270" s="1177"/>
      <c r="O270" s="1177"/>
      <c r="P270" s="1177"/>
      <c r="Q270" s="1177"/>
      <c r="R270" s="1177"/>
      <c r="S270" s="1177"/>
      <c r="T270" s="1177"/>
      <c r="U270" s="1177"/>
      <c r="V270" s="1177"/>
      <c r="W270" s="1177"/>
      <c r="X270" s="1177"/>
      <c r="Y270" s="1177"/>
      <c r="Z270" s="1177"/>
      <c r="AA270" s="1177"/>
      <c r="AB270" s="1177"/>
      <c r="AC270" s="1177"/>
      <c r="AD270" s="1177"/>
      <c r="AE270" s="1177"/>
      <c r="AF270" s="1177"/>
    </row>
    <row r="271" spans="1:32" ht="20.25" customHeight="1" x14ac:dyDescent="0.15">
      <c r="A271" s="1176"/>
      <c r="B271" s="1176"/>
      <c r="C271" s="1177"/>
      <c r="D271" s="1177"/>
      <c r="E271" s="1177"/>
      <c r="F271" s="1177"/>
      <c r="G271" s="1177"/>
      <c r="H271" s="1177"/>
      <c r="I271" s="1177"/>
      <c r="J271" s="1177"/>
      <c r="K271" s="1177"/>
      <c r="L271" s="1177"/>
      <c r="M271" s="1177"/>
      <c r="N271" s="1177"/>
      <c r="O271" s="1177"/>
      <c r="P271" s="1177"/>
      <c r="Q271" s="1177"/>
      <c r="R271" s="1177"/>
      <c r="S271" s="1177"/>
      <c r="T271" s="1177"/>
      <c r="U271" s="1177"/>
      <c r="V271" s="1177"/>
      <c r="W271" s="1177"/>
      <c r="X271" s="1177"/>
      <c r="Y271" s="1177"/>
      <c r="Z271" s="1177"/>
      <c r="AA271" s="1177"/>
      <c r="AB271" s="1177"/>
      <c r="AC271" s="1177"/>
      <c r="AD271" s="1177"/>
      <c r="AE271" s="1177"/>
      <c r="AF271" s="1177"/>
    </row>
    <row r="272" spans="1:32" ht="20.25" customHeight="1" x14ac:dyDescent="0.15">
      <c r="A272" s="1176"/>
      <c r="B272" s="1176"/>
      <c r="C272" s="1177"/>
      <c r="D272" s="1177"/>
      <c r="E272" s="1177"/>
      <c r="F272" s="1177"/>
      <c r="G272" s="1177"/>
      <c r="H272" s="1177"/>
      <c r="I272" s="1177"/>
      <c r="J272" s="1177"/>
      <c r="K272" s="1177"/>
      <c r="L272" s="1177"/>
      <c r="M272" s="1177"/>
      <c r="N272" s="1177"/>
      <c r="O272" s="1177"/>
      <c r="P272" s="1177"/>
      <c r="Q272" s="1177"/>
      <c r="R272" s="1177"/>
      <c r="S272" s="1177"/>
      <c r="T272" s="1177"/>
      <c r="U272" s="1177"/>
      <c r="V272" s="1177"/>
      <c r="W272" s="1177"/>
      <c r="X272" s="1177"/>
      <c r="Y272" s="1177"/>
      <c r="Z272" s="1177"/>
      <c r="AA272" s="1177"/>
      <c r="AB272" s="1177"/>
      <c r="AC272" s="1177"/>
      <c r="AD272" s="1177"/>
      <c r="AE272" s="1177"/>
      <c r="AF272" s="1177"/>
    </row>
    <row r="273" spans="1:32" ht="20.25" customHeight="1" x14ac:dyDescent="0.15">
      <c r="A273" s="1176"/>
      <c r="B273" s="1176"/>
      <c r="C273" s="1177"/>
      <c r="D273" s="1177"/>
      <c r="E273" s="1177"/>
      <c r="F273" s="1177"/>
      <c r="G273" s="1177"/>
      <c r="H273" s="1177"/>
      <c r="I273" s="1177"/>
      <c r="J273" s="1177"/>
      <c r="K273" s="1177"/>
      <c r="L273" s="1177"/>
      <c r="M273" s="1177"/>
      <c r="N273" s="1177"/>
      <c r="O273" s="1177"/>
      <c r="P273" s="1177"/>
      <c r="Q273" s="1177"/>
      <c r="R273" s="1177"/>
      <c r="S273" s="1177"/>
      <c r="T273" s="1177"/>
      <c r="U273" s="1177"/>
      <c r="V273" s="1177"/>
      <c r="W273" s="1177"/>
      <c r="X273" s="1177"/>
      <c r="Y273" s="1177"/>
      <c r="Z273" s="1177"/>
      <c r="AA273" s="1177"/>
      <c r="AB273" s="1177"/>
      <c r="AC273" s="1177"/>
      <c r="AD273" s="1177"/>
      <c r="AE273" s="1177"/>
      <c r="AF273" s="1177"/>
    </row>
    <row r="274" spans="1:32" ht="20.25" customHeight="1" x14ac:dyDescent="0.15">
      <c r="A274" s="1176"/>
      <c r="B274" s="1176"/>
      <c r="C274" s="1177"/>
      <c r="D274" s="1177"/>
      <c r="E274" s="1177"/>
      <c r="F274" s="1177"/>
      <c r="G274" s="1177"/>
      <c r="H274" s="1177"/>
      <c r="I274" s="1177"/>
      <c r="J274" s="1177"/>
      <c r="K274" s="1177"/>
      <c r="L274" s="1177"/>
      <c r="M274" s="1177"/>
      <c r="N274" s="1177"/>
      <c r="O274" s="1177"/>
      <c r="P274" s="1177"/>
      <c r="Q274" s="1177"/>
      <c r="R274" s="1177"/>
      <c r="S274" s="1177"/>
      <c r="T274" s="1177"/>
      <c r="U274" s="1177"/>
      <c r="V274" s="1177"/>
      <c r="W274" s="1177"/>
      <c r="X274" s="1177"/>
      <c r="Y274" s="1177"/>
      <c r="Z274" s="1177"/>
      <c r="AA274" s="1177"/>
      <c r="AB274" s="1177"/>
      <c r="AC274" s="1177"/>
      <c r="AD274" s="1177"/>
      <c r="AE274" s="1177"/>
      <c r="AF274" s="1177"/>
    </row>
    <row r="275" spans="1:32" ht="20.25" customHeight="1" x14ac:dyDescent="0.15">
      <c r="A275" s="1176"/>
      <c r="B275" s="1176"/>
      <c r="C275" s="1177"/>
      <c r="D275" s="1177"/>
      <c r="E275" s="1177"/>
      <c r="F275" s="1177"/>
      <c r="G275" s="1177"/>
      <c r="H275" s="1177"/>
      <c r="I275" s="1177"/>
      <c r="J275" s="1177"/>
      <c r="K275" s="1177"/>
      <c r="L275" s="1177"/>
      <c r="M275" s="1177"/>
      <c r="N275" s="1177"/>
      <c r="O275" s="1177"/>
      <c r="P275" s="1177"/>
      <c r="Q275" s="1177"/>
      <c r="R275" s="1177"/>
      <c r="S275" s="1177"/>
      <c r="T275" s="1177"/>
      <c r="U275" s="1177"/>
      <c r="V275" s="1177"/>
      <c r="W275" s="1177"/>
      <c r="X275" s="1177"/>
      <c r="Y275" s="1177"/>
      <c r="Z275" s="1177"/>
      <c r="AA275" s="1177"/>
      <c r="AB275" s="1177"/>
      <c r="AC275" s="1177"/>
      <c r="AD275" s="1177"/>
      <c r="AE275" s="1177"/>
      <c r="AF275" s="1177"/>
    </row>
    <row r="276" spans="1:32" ht="20.25" customHeight="1" x14ac:dyDescent="0.15">
      <c r="A276" s="1176"/>
      <c r="B276" s="1176"/>
      <c r="C276" s="1177"/>
      <c r="D276" s="1177"/>
      <c r="E276" s="1177"/>
      <c r="F276" s="1177"/>
      <c r="G276" s="1177"/>
      <c r="H276" s="1177"/>
      <c r="I276" s="1177"/>
      <c r="J276" s="1177"/>
      <c r="K276" s="1177"/>
      <c r="L276" s="1177"/>
      <c r="M276" s="1177"/>
      <c r="N276" s="1177"/>
      <c r="O276" s="1177"/>
      <c r="P276" s="1177"/>
      <c r="Q276" s="1177"/>
      <c r="R276" s="1177"/>
      <c r="S276" s="1177"/>
      <c r="T276" s="1177"/>
      <c r="U276" s="1177"/>
      <c r="V276" s="1177"/>
      <c r="W276" s="1177"/>
      <c r="X276" s="1177"/>
      <c r="Y276" s="1177"/>
      <c r="Z276" s="1177"/>
      <c r="AA276" s="1177"/>
      <c r="AB276" s="1177"/>
      <c r="AC276" s="1177"/>
      <c r="AD276" s="1177"/>
      <c r="AE276" s="1177"/>
      <c r="AF276" s="1177"/>
    </row>
    <row r="277" spans="1:32" ht="20.25" customHeight="1" x14ac:dyDescent="0.15">
      <c r="A277" s="1176"/>
      <c r="B277" s="1176"/>
      <c r="C277" s="1177"/>
      <c r="D277" s="1177"/>
      <c r="E277" s="1177"/>
      <c r="F277" s="1177"/>
      <c r="G277" s="1177"/>
      <c r="H277" s="1177"/>
      <c r="I277" s="1177"/>
      <c r="J277" s="1177"/>
      <c r="K277" s="1177"/>
      <c r="L277" s="1177"/>
      <c r="M277" s="1177"/>
      <c r="N277" s="1177"/>
      <c r="O277" s="1177"/>
      <c r="P277" s="1177"/>
      <c r="Q277" s="1177"/>
      <c r="R277" s="1177"/>
      <c r="S277" s="1177"/>
      <c r="T277" s="1177"/>
      <c r="U277" s="1177"/>
      <c r="V277" s="1177"/>
      <c r="W277" s="1177"/>
      <c r="X277" s="1177"/>
      <c r="Y277" s="1177"/>
      <c r="Z277" s="1177"/>
      <c r="AA277" s="1177"/>
      <c r="AB277" s="1177"/>
      <c r="AC277" s="1177"/>
      <c r="AD277" s="1177"/>
      <c r="AE277" s="1177"/>
      <c r="AF277" s="1177"/>
    </row>
    <row r="278" spans="1:32" ht="20.25" customHeight="1" x14ac:dyDescent="0.15">
      <c r="A278" s="1176"/>
      <c r="B278" s="1176"/>
      <c r="C278" s="1177"/>
      <c r="D278" s="1177"/>
      <c r="E278" s="1177"/>
      <c r="F278" s="1177"/>
      <c r="G278" s="1177"/>
      <c r="H278" s="1177"/>
      <c r="I278" s="1177"/>
      <c r="J278" s="1177"/>
      <c r="K278" s="1177"/>
      <c r="L278" s="1177"/>
      <c r="M278" s="1177"/>
      <c r="N278" s="1177"/>
      <c r="O278" s="1177"/>
      <c r="P278" s="1177"/>
      <c r="Q278" s="1177"/>
      <c r="R278" s="1177"/>
      <c r="S278" s="1177"/>
      <c r="T278" s="1177"/>
      <c r="U278" s="1177"/>
      <c r="V278" s="1177"/>
      <c r="W278" s="1177"/>
      <c r="X278" s="1177"/>
      <c r="Y278" s="1177"/>
      <c r="Z278" s="1177"/>
      <c r="AA278" s="1177"/>
      <c r="AB278" s="1177"/>
      <c r="AC278" s="1177"/>
      <c r="AD278" s="1177"/>
      <c r="AE278" s="1177"/>
      <c r="AF278" s="1177"/>
    </row>
    <row r="279" spans="1:32" ht="20.25" customHeight="1" x14ac:dyDescent="0.15">
      <c r="A279" s="1176"/>
      <c r="B279" s="1176"/>
      <c r="C279" s="1177"/>
      <c r="D279" s="1177"/>
      <c r="E279" s="1177"/>
      <c r="F279" s="1177"/>
      <c r="G279" s="1177"/>
      <c r="H279" s="1177"/>
      <c r="I279" s="1177"/>
      <c r="J279" s="1177"/>
      <c r="K279" s="1177"/>
      <c r="L279" s="1177"/>
      <c r="M279" s="1177"/>
      <c r="N279" s="1177"/>
      <c r="O279" s="1177"/>
      <c r="P279" s="1177"/>
      <c r="Q279" s="1177"/>
      <c r="R279" s="1177"/>
      <c r="S279" s="1177"/>
      <c r="T279" s="1177"/>
      <c r="U279" s="1177"/>
      <c r="V279" s="1177"/>
      <c r="W279" s="1177"/>
      <c r="X279" s="1177"/>
      <c r="Y279" s="1177"/>
      <c r="Z279" s="1177"/>
      <c r="AA279" s="1177"/>
      <c r="AB279" s="1177"/>
      <c r="AC279" s="1177"/>
      <c r="AD279" s="1177"/>
      <c r="AE279" s="1177"/>
      <c r="AF279" s="1177"/>
    </row>
    <row r="280" spans="1:32" ht="20.25" customHeight="1" x14ac:dyDescent="0.15">
      <c r="A280" s="1176"/>
      <c r="B280" s="1176"/>
      <c r="C280" s="1177"/>
      <c r="D280" s="1177"/>
      <c r="E280" s="1177"/>
      <c r="F280" s="1177"/>
      <c r="G280" s="1177"/>
      <c r="H280" s="1177"/>
      <c r="I280" s="1177"/>
      <c r="J280" s="1177"/>
      <c r="K280" s="1177"/>
      <c r="L280" s="1177"/>
      <c r="M280" s="1177"/>
      <c r="N280" s="1177"/>
      <c r="O280" s="1177"/>
      <c r="P280" s="1177"/>
      <c r="Q280" s="1177"/>
      <c r="R280" s="1177"/>
      <c r="S280" s="1177"/>
      <c r="T280" s="1177"/>
      <c r="U280" s="1177"/>
      <c r="V280" s="1177"/>
      <c r="W280" s="1177"/>
      <c r="X280" s="1177"/>
      <c r="Y280" s="1177"/>
      <c r="Z280" s="1177"/>
      <c r="AA280" s="1177"/>
      <c r="AB280" s="1177"/>
      <c r="AC280" s="1177"/>
      <c r="AD280" s="1177"/>
      <c r="AE280" s="1177"/>
      <c r="AF280" s="1177"/>
    </row>
    <row r="281" spans="1:32" ht="20.25" customHeight="1" x14ac:dyDescent="0.15">
      <c r="A281" s="1176"/>
      <c r="B281" s="1176"/>
      <c r="C281" s="1177"/>
      <c r="D281" s="1177"/>
      <c r="E281" s="1177"/>
      <c r="F281" s="1177"/>
      <c r="G281" s="1177"/>
      <c r="H281" s="1177"/>
      <c r="I281" s="1177"/>
      <c r="J281" s="1177"/>
      <c r="K281" s="1177"/>
      <c r="L281" s="1177"/>
      <c r="M281" s="1177"/>
      <c r="N281" s="1177"/>
      <c r="O281" s="1177"/>
      <c r="P281" s="1177"/>
      <c r="Q281" s="1177"/>
      <c r="R281" s="1177"/>
      <c r="S281" s="1177"/>
      <c r="T281" s="1177"/>
      <c r="U281" s="1177"/>
      <c r="V281" s="1177"/>
      <c r="W281" s="1177"/>
      <c r="X281" s="1177"/>
      <c r="Y281" s="1177"/>
      <c r="Z281" s="1177"/>
      <c r="AA281" s="1177"/>
      <c r="AB281" s="1177"/>
      <c r="AC281" s="1177"/>
      <c r="AD281" s="1177"/>
      <c r="AE281" s="1177"/>
      <c r="AF281" s="1177"/>
    </row>
    <row r="282" spans="1:32" ht="20.25" customHeight="1" x14ac:dyDescent="0.15">
      <c r="A282" s="1176"/>
      <c r="B282" s="1176"/>
      <c r="C282" s="1177"/>
      <c r="D282" s="1177"/>
      <c r="E282" s="1177"/>
      <c r="F282" s="1177"/>
      <c r="G282" s="1177"/>
      <c r="H282" s="1177"/>
      <c r="I282" s="1177"/>
      <c r="J282" s="1177"/>
      <c r="K282" s="1177"/>
      <c r="L282" s="1177"/>
      <c r="M282" s="1177"/>
      <c r="N282" s="1177"/>
      <c r="O282" s="1177"/>
      <c r="P282" s="1177"/>
      <c r="Q282" s="1177"/>
      <c r="R282" s="1177"/>
      <c r="S282" s="1177"/>
      <c r="T282" s="1177"/>
      <c r="U282" s="1177"/>
      <c r="V282" s="1177"/>
      <c r="W282" s="1177"/>
      <c r="X282" s="1177"/>
      <c r="Y282" s="1177"/>
      <c r="Z282" s="1177"/>
      <c r="AA282" s="1177"/>
      <c r="AB282" s="1177"/>
      <c r="AC282" s="1177"/>
      <c r="AD282" s="1177"/>
      <c r="AE282" s="1177"/>
      <c r="AF282" s="1177"/>
    </row>
    <row r="283" spans="1:32" ht="20.25" customHeight="1" x14ac:dyDescent="0.15">
      <c r="A283" s="1176"/>
      <c r="B283" s="1176"/>
      <c r="C283" s="1177"/>
      <c r="D283" s="1177"/>
      <c r="E283" s="1177"/>
      <c r="F283" s="1177"/>
      <c r="G283" s="1177"/>
      <c r="H283" s="1177"/>
      <c r="I283" s="1177"/>
      <c r="J283" s="1177"/>
      <c r="K283" s="1177"/>
      <c r="L283" s="1177"/>
      <c r="M283" s="1177"/>
      <c r="N283" s="1177"/>
      <c r="O283" s="1177"/>
      <c r="P283" s="1177"/>
      <c r="Q283" s="1177"/>
      <c r="R283" s="1177"/>
      <c r="S283" s="1177"/>
      <c r="T283" s="1177"/>
      <c r="U283" s="1177"/>
      <c r="V283" s="1177"/>
      <c r="W283" s="1177"/>
      <c r="X283" s="1177"/>
      <c r="Y283" s="1177"/>
      <c r="Z283" s="1177"/>
      <c r="AA283" s="1177"/>
      <c r="AB283" s="1177"/>
      <c r="AC283" s="1177"/>
      <c r="AD283" s="1177"/>
      <c r="AE283" s="1177"/>
      <c r="AF283" s="1177"/>
    </row>
    <row r="284" spans="1:32" ht="20.25" customHeight="1" x14ac:dyDescent="0.15">
      <c r="A284" s="1176"/>
      <c r="B284" s="1176"/>
      <c r="C284" s="1177"/>
      <c r="D284" s="1177"/>
      <c r="E284" s="1177"/>
      <c r="F284" s="1177"/>
      <c r="G284" s="1177"/>
      <c r="H284" s="1177"/>
      <c r="I284" s="1177"/>
      <c r="J284" s="1177"/>
      <c r="K284" s="1177"/>
      <c r="L284" s="1177"/>
      <c r="M284" s="1177"/>
      <c r="N284" s="1177"/>
      <c r="O284" s="1177"/>
      <c r="P284" s="1177"/>
      <c r="Q284" s="1177"/>
      <c r="R284" s="1177"/>
      <c r="S284" s="1177"/>
      <c r="T284" s="1177"/>
      <c r="U284" s="1177"/>
      <c r="V284" s="1177"/>
      <c r="W284" s="1177"/>
      <c r="X284" s="1177"/>
      <c r="Y284" s="1177"/>
      <c r="Z284" s="1177"/>
      <c r="AA284" s="1177"/>
      <c r="AB284" s="1177"/>
      <c r="AC284" s="1177"/>
      <c r="AD284" s="1177"/>
      <c r="AE284" s="1177"/>
      <c r="AF284" s="1177"/>
    </row>
    <row r="285" spans="1:32" ht="20.25" customHeight="1" x14ac:dyDescent="0.15">
      <c r="A285" s="1176"/>
      <c r="B285" s="1176"/>
      <c r="C285" s="1177"/>
      <c r="D285" s="1177"/>
      <c r="E285" s="1177"/>
      <c r="F285" s="1177"/>
      <c r="G285" s="1177"/>
      <c r="H285" s="1177"/>
      <c r="I285" s="1177"/>
      <c r="J285" s="1177"/>
      <c r="K285" s="1177"/>
      <c r="L285" s="1177"/>
      <c r="M285" s="1177"/>
      <c r="N285" s="1177"/>
      <c r="O285" s="1177"/>
      <c r="P285" s="1177"/>
      <c r="Q285" s="1177"/>
      <c r="R285" s="1177"/>
      <c r="S285" s="1177"/>
      <c r="T285" s="1177"/>
      <c r="U285" s="1177"/>
      <c r="V285" s="1177"/>
      <c r="W285" s="1177"/>
      <c r="X285" s="1177"/>
      <c r="Y285" s="1177"/>
      <c r="Z285" s="1177"/>
      <c r="AA285" s="1177"/>
      <c r="AB285" s="1177"/>
      <c r="AC285" s="1177"/>
      <c r="AD285" s="1177"/>
      <c r="AE285" s="1177"/>
      <c r="AF285" s="1177"/>
    </row>
    <row r="286" spans="1:32" ht="20.25" customHeight="1" x14ac:dyDescent="0.15">
      <c r="A286" s="1176"/>
      <c r="B286" s="1176"/>
      <c r="C286" s="1177"/>
      <c r="D286" s="1177"/>
      <c r="E286" s="1177"/>
      <c r="F286" s="1177"/>
      <c r="G286" s="1177"/>
      <c r="H286" s="1177"/>
      <c r="I286" s="1177"/>
      <c r="J286" s="1177"/>
      <c r="K286" s="1177"/>
      <c r="L286" s="1177"/>
      <c r="M286" s="1177"/>
      <c r="N286" s="1177"/>
      <c r="O286" s="1177"/>
      <c r="P286" s="1177"/>
      <c r="Q286" s="1177"/>
      <c r="R286" s="1177"/>
      <c r="S286" s="1177"/>
      <c r="T286" s="1177"/>
      <c r="U286" s="1177"/>
      <c r="V286" s="1177"/>
      <c r="W286" s="1177"/>
      <c r="X286" s="1177"/>
      <c r="Y286" s="1177"/>
      <c r="Z286" s="1177"/>
      <c r="AA286" s="1177"/>
      <c r="AB286" s="1177"/>
      <c r="AC286" s="1177"/>
      <c r="AD286" s="1177"/>
      <c r="AE286" s="1177"/>
      <c r="AF286" s="1177"/>
    </row>
    <row r="287" spans="1:32" ht="20.25" customHeight="1" x14ac:dyDescent="0.15">
      <c r="A287" s="1176"/>
      <c r="B287" s="1176"/>
      <c r="C287" s="1177"/>
      <c r="D287" s="1177"/>
      <c r="E287" s="1177"/>
      <c r="F287" s="1177"/>
      <c r="G287" s="1177"/>
      <c r="H287" s="1177"/>
      <c r="I287" s="1177"/>
      <c r="J287" s="1177"/>
      <c r="K287" s="1177"/>
      <c r="L287" s="1177"/>
      <c r="M287" s="1177"/>
      <c r="N287" s="1177"/>
      <c r="O287" s="1177"/>
      <c r="P287" s="1177"/>
      <c r="Q287" s="1177"/>
      <c r="R287" s="1177"/>
      <c r="S287" s="1177"/>
      <c r="T287" s="1177"/>
      <c r="U287" s="1177"/>
      <c r="V287" s="1177"/>
      <c r="W287" s="1177"/>
      <c r="X287" s="1177"/>
      <c r="Y287" s="1177"/>
      <c r="Z287" s="1177"/>
      <c r="AA287" s="1177"/>
      <c r="AB287" s="1177"/>
      <c r="AC287" s="1177"/>
      <c r="AD287" s="1177"/>
      <c r="AE287" s="1177"/>
      <c r="AF287" s="1177"/>
    </row>
    <row r="288" spans="1:32" ht="20.25" customHeight="1" x14ac:dyDescent="0.15">
      <c r="A288" s="1176"/>
      <c r="B288" s="1176"/>
      <c r="C288" s="1177"/>
      <c r="D288" s="1177"/>
      <c r="E288" s="1177"/>
      <c r="F288" s="1177"/>
      <c r="G288" s="1177"/>
      <c r="H288" s="1177"/>
      <c r="I288" s="1177"/>
      <c r="J288" s="1177"/>
      <c r="K288" s="1177"/>
      <c r="L288" s="1177"/>
      <c r="M288" s="1177"/>
      <c r="N288" s="1177"/>
      <c r="O288" s="1177"/>
      <c r="P288" s="1177"/>
      <c r="Q288" s="1177"/>
      <c r="R288" s="1177"/>
      <c r="S288" s="1177"/>
      <c r="T288" s="1177"/>
      <c r="U288" s="1177"/>
      <c r="V288" s="1177"/>
      <c r="W288" s="1177"/>
      <c r="X288" s="1177"/>
      <c r="Y288" s="1177"/>
      <c r="Z288" s="1177"/>
      <c r="AA288" s="1177"/>
      <c r="AB288" s="1177"/>
      <c r="AC288" s="1177"/>
      <c r="AD288" s="1177"/>
      <c r="AE288" s="1177"/>
      <c r="AF288" s="1177"/>
    </row>
    <row r="289" spans="1:32" ht="20.25" customHeight="1" x14ac:dyDescent="0.15">
      <c r="A289" s="1176"/>
      <c r="B289" s="1176"/>
      <c r="C289" s="1177"/>
      <c r="D289" s="1177"/>
      <c r="E289" s="1177"/>
      <c r="F289" s="1177"/>
      <c r="G289" s="1177"/>
      <c r="H289" s="1177"/>
      <c r="I289" s="1177"/>
      <c r="J289" s="1177"/>
      <c r="K289" s="1177"/>
      <c r="L289" s="1177"/>
      <c r="M289" s="1177"/>
      <c r="N289" s="1177"/>
      <c r="O289" s="1177"/>
      <c r="P289" s="1177"/>
      <c r="Q289" s="1177"/>
      <c r="R289" s="1177"/>
      <c r="S289" s="1177"/>
      <c r="T289" s="1177"/>
      <c r="U289" s="1177"/>
      <c r="V289" s="1177"/>
      <c r="W289" s="1177"/>
      <c r="X289" s="1177"/>
      <c r="Y289" s="1177"/>
      <c r="Z289" s="1177"/>
      <c r="AA289" s="1177"/>
      <c r="AB289" s="1177"/>
      <c r="AC289" s="1177"/>
      <c r="AD289" s="1177"/>
      <c r="AE289" s="1177"/>
      <c r="AF289" s="1177"/>
    </row>
    <row r="290" spans="1:32" ht="20.25" customHeight="1" x14ac:dyDescent="0.15">
      <c r="A290" s="1176"/>
      <c r="B290" s="1176"/>
      <c r="C290" s="1177"/>
      <c r="D290" s="1177"/>
      <c r="E290" s="1177"/>
      <c r="F290" s="1177"/>
      <c r="G290" s="1177"/>
      <c r="H290" s="1177"/>
      <c r="I290" s="1177"/>
      <c r="J290" s="1177"/>
      <c r="K290" s="1177"/>
      <c r="L290" s="1177"/>
      <c r="M290" s="1177"/>
      <c r="N290" s="1177"/>
      <c r="O290" s="1177"/>
      <c r="P290" s="1177"/>
      <c r="Q290" s="1177"/>
      <c r="R290" s="1177"/>
      <c r="S290" s="1177"/>
      <c r="T290" s="1177"/>
      <c r="U290" s="1177"/>
      <c r="V290" s="1177"/>
      <c r="W290" s="1177"/>
      <c r="X290" s="1177"/>
      <c r="Y290" s="1177"/>
      <c r="Z290" s="1177"/>
      <c r="AA290" s="1177"/>
      <c r="AB290" s="1177"/>
      <c r="AC290" s="1177"/>
      <c r="AD290" s="1177"/>
      <c r="AE290" s="1177"/>
      <c r="AF290" s="1177"/>
    </row>
    <row r="291" spans="1:32" ht="20.25" customHeight="1" x14ac:dyDescent="0.15">
      <c r="A291" s="1176"/>
      <c r="B291" s="1176"/>
      <c r="C291" s="1177"/>
      <c r="D291" s="1177"/>
      <c r="E291" s="1177"/>
      <c r="F291" s="1177"/>
      <c r="G291" s="1177"/>
      <c r="H291" s="1177"/>
      <c r="I291" s="1177"/>
      <c r="J291" s="1177"/>
      <c r="K291" s="1177"/>
      <c r="L291" s="1177"/>
      <c r="M291" s="1177"/>
      <c r="N291" s="1177"/>
      <c r="O291" s="1177"/>
      <c r="P291" s="1177"/>
      <c r="Q291" s="1177"/>
      <c r="R291" s="1177"/>
      <c r="S291" s="1177"/>
      <c r="T291" s="1177"/>
      <c r="U291" s="1177"/>
      <c r="V291" s="1177"/>
      <c r="W291" s="1177"/>
      <c r="X291" s="1177"/>
      <c r="Y291" s="1177"/>
      <c r="Z291" s="1177"/>
      <c r="AA291" s="1177"/>
      <c r="AB291" s="1177"/>
      <c r="AC291" s="1177"/>
      <c r="AD291" s="1177"/>
      <c r="AE291" s="1177"/>
      <c r="AF291" s="1177"/>
    </row>
    <row r="292" spans="1:32" ht="20.25" customHeight="1" x14ac:dyDescent="0.15">
      <c r="A292" s="1176"/>
      <c r="B292" s="1176"/>
      <c r="C292" s="1177"/>
      <c r="D292" s="1177"/>
      <c r="E292" s="1177"/>
      <c r="F292" s="1177"/>
      <c r="G292" s="1177"/>
      <c r="H292" s="1177"/>
      <c r="I292" s="1177"/>
      <c r="J292" s="1177"/>
      <c r="K292" s="1177"/>
      <c r="L292" s="1177"/>
      <c r="M292" s="1177"/>
      <c r="N292" s="1177"/>
      <c r="O292" s="1177"/>
      <c r="P292" s="1177"/>
      <c r="Q292" s="1177"/>
      <c r="R292" s="1177"/>
      <c r="S292" s="1177"/>
      <c r="T292" s="1177"/>
      <c r="U292" s="1177"/>
      <c r="V292" s="1177"/>
      <c r="W292" s="1177"/>
      <c r="X292" s="1177"/>
      <c r="Y292" s="1177"/>
      <c r="Z292" s="1177"/>
      <c r="AA292" s="1177"/>
      <c r="AB292" s="1177"/>
      <c r="AC292" s="1177"/>
      <c r="AD292" s="1177"/>
      <c r="AE292" s="1177"/>
      <c r="AF292" s="1177"/>
    </row>
    <row r="293" spans="1:32" ht="20.25" customHeight="1" x14ac:dyDescent="0.15">
      <c r="A293" s="1176"/>
      <c r="B293" s="1176"/>
      <c r="C293" s="1177"/>
      <c r="D293" s="1177"/>
      <c r="E293" s="1177"/>
      <c r="F293" s="1177"/>
      <c r="G293" s="1177"/>
      <c r="H293" s="1177"/>
      <c r="I293" s="1177"/>
      <c r="J293" s="1177"/>
      <c r="K293" s="1177"/>
      <c r="L293" s="1177"/>
      <c r="M293" s="1177"/>
      <c r="N293" s="1177"/>
      <c r="O293" s="1177"/>
      <c r="P293" s="1177"/>
      <c r="Q293" s="1177"/>
      <c r="R293" s="1177"/>
      <c r="S293" s="1177"/>
      <c r="T293" s="1177"/>
      <c r="U293" s="1177"/>
      <c r="V293" s="1177"/>
      <c r="W293" s="1177"/>
      <c r="X293" s="1177"/>
      <c r="Y293" s="1177"/>
      <c r="Z293" s="1177"/>
      <c r="AA293" s="1177"/>
      <c r="AB293" s="1177"/>
      <c r="AC293" s="1177"/>
      <c r="AD293" s="1177"/>
      <c r="AE293" s="1177"/>
      <c r="AF293" s="1177"/>
    </row>
    <row r="294" spans="1:32" ht="20.25" customHeight="1" x14ac:dyDescent="0.15">
      <c r="A294" s="1176"/>
      <c r="B294" s="1176"/>
      <c r="C294" s="1177"/>
      <c r="D294" s="1177"/>
      <c r="E294" s="1177"/>
      <c r="F294" s="1177"/>
      <c r="G294" s="1177"/>
      <c r="H294" s="1177"/>
      <c r="I294" s="1177"/>
      <c r="J294" s="1177"/>
      <c r="K294" s="1177"/>
      <c r="L294" s="1177"/>
      <c r="M294" s="1177"/>
      <c r="N294" s="1177"/>
      <c r="O294" s="1177"/>
      <c r="P294" s="1177"/>
      <c r="Q294" s="1177"/>
      <c r="R294" s="1177"/>
      <c r="S294" s="1177"/>
      <c r="T294" s="1177"/>
      <c r="U294" s="1177"/>
      <c r="V294" s="1177"/>
      <c r="W294" s="1177"/>
      <c r="X294" s="1177"/>
      <c r="Y294" s="1177"/>
      <c r="Z294" s="1177"/>
      <c r="AA294" s="1177"/>
      <c r="AB294" s="1177"/>
      <c r="AC294" s="1177"/>
      <c r="AD294" s="1177"/>
      <c r="AE294" s="1177"/>
      <c r="AF294" s="1177"/>
    </row>
    <row r="295" spans="1:32" ht="20.25" customHeight="1" x14ac:dyDescent="0.15">
      <c r="A295" s="1176"/>
      <c r="B295" s="1176"/>
      <c r="C295" s="1177"/>
      <c r="D295" s="1177"/>
      <c r="E295" s="1177"/>
      <c r="F295" s="1177"/>
      <c r="G295" s="1177"/>
      <c r="H295" s="1177"/>
      <c r="I295" s="1177"/>
      <c r="J295" s="1177"/>
      <c r="K295" s="1177"/>
      <c r="L295" s="1177"/>
      <c r="M295" s="1177"/>
      <c r="N295" s="1177"/>
      <c r="O295" s="1177"/>
      <c r="P295" s="1177"/>
      <c r="Q295" s="1177"/>
      <c r="R295" s="1177"/>
      <c r="S295" s="1177"/>
      <c r="T295" s="1177"/>
      <c r="U295" s="1177"/>
      <c r="V295" s="1177"/>
      <c r="W295" s="1177"/>
      <c r="X295" s="1177"/>
      <c r="Y295" s="1177"/>
      <c r="Z295" s="1177"/>
      <c r="AA295" s="1177"/>
      <c r="AB295" s="1177"/>
      <c r="AC295" s="1177"/>
      <c r="AD295" s="1177"/>
      <c r="AE295" s="1177"/>
      <c r="AF295" s="1177"/>
    </row>
    <row r="296" spans="1:32" ht="20.25" customHeight="1" x14ac:dyDescent="0.15">
      <c r="A296" s="1176"/>
      <c r="B296" s="1176"/>
      <c r="C296" s="1177"/>
      <c r="D296" s="1177"/>
      <c r="E296" s="1177"/>
      <c r="F296" s="1177"/>
      <c r="G296" s="1177"/>
      <c r="H296" s="1177"/>
      <c r="I296" s="1177"/>
      <c r="J296" s="1177"/>
      <c r="K296" s="1177"/>
      <c r="L296" s="1177"/>
      <c r="M296" s="1177"/>
      <c r="N296" s="1177"/>
      <c r="O296" s="1177"/>
      <c r="P296" s="1177"/>
      <c r="Q296" s="1177"/>
      <c r="R296" s="1177"/>
      <c r="S296" s="1177"/>
      <c r="T296" s="1177"/>
      <c r="U296" s="1177"/>
      <c r="V296" s="1177"/>
      <c r="W296" s="1177"/>
      <c r="X296" s="1177"/>
      <c r="Y296" s="1177"/>
      <c r="Z296" s="1177"/>
      <c r="AA296" s="1177"/>
      <c r="AB296" s="1177"/>
      <c r="AC296" s="1177"/>
      <c r="AD296" s="1177"/>
      <c r="AE296" s="1177"/>
      <c r="AF296" s="1177"/>
    </row>
    <row r="297" spans="1:32" ht="20.25" customHeight="1" x14ac:dyDescent="0.15">
      <c r="A297" s="1176"/>
      <c r="B297" s="1176"/>
      <c r="C297" s="1177"/>
      <c r="D297" s="1177"/>
      <c r="E297" s="1177"/>
      <c r="F297" s="1177"/>
      <c r="G297" s="1177"/>
      <c r="H297" s="1177"/>
      <c r="I297" s="1177"/>
      <c r="J297" s="1177"/>
      <c r="K297" s="1177"/>
      <c r="L297" s="1177"/>
      <c r="M297" s="1177"/>
      <c r="N297" s="1177"/>
      <c r="O297" s="1177"/>
      <c r="P297" s="1177"/>
      <c r="Q297" s="1177"/>
      <c r="R297" s="1177"/>
      <c r="S297" s="1177"/>
      <c r="T297" s="1177"/>
      <c r="U297" s="1177"/>
      <c r="V297" s="1177"/>
      <c r="W297" s="1177"/>
      <c r="X297" s="1177"/>
      <c r="Y297" s="1177"/>
      <c r="Z297" s="1177"/>
      <c r="AA297" s="1177"/>
      <c r="AB297" s="1177"/>
      <c r="AC297" s="1177"/>
      <c r="AD297" s="1177"/>
      <c r="AE297" s="1177"/>
      <c r="AF297" s="1177"/>
    </row>
    <row r="298" spans="1:32" ht="20.25" customHeight="1" x14ac:dyDescent="0.15">
      <c r="A298" s="1176"/>
      <c r="B298" s="1176"/>
      <c r="C298" s="1177"/>
      <c r="D298" s="1177"/>
      <c r="E298" s="1177"/>
      <c r="F298" s="1177"/>
      <c r="G298" s="1177"/>
      <c r="H298" s="1177"/>
      <c r="I298" s="1177"/>
      <c r="J298" s="1177"/>
      <c r="K298" s="1177"/>
      <c r="L298" s="1177"/>
      <c r="M298" s="1177"/>
      <c r="N298" s="1177"/>
      <c r="O298" s="1177"/>
      <c r="P298" s="1177"/>
      <c r="Q298" s="1177"/>
      <c r="R298" s="1177"/>
      <c r="S298" s="1177"/>
      <c r="T298" s="1177"/>
      <c r="U298" s="1177"/>
      <c r="V298" s="1177"/>
      <c r="W298" s="1177"/>
      <c r="X298" s="1177"/>
      <c r="Y298" s="1177"/>
      <c r="Z298" s="1177"/>
      <c r="AA298" s="1177"/>
      <c r="AB298" s="1177"/>
      <c r="AC298" s="1177"/>
      <c r="AD298" s="1177"/>
      <c r="AE298" s="1177"/>
      <c r="AF298" s="1177"/>
    </row>
    <row r="299" spans="1:32" ht="20.25" customHeight="1" x14ac:dyDescent="0.15">
      <c r="A299" s="1176"/>
      <c r="B299" s="1176"/>
      <c r="C299" s="1177"/>
      <c r="D299" s="1177"/>
      <c r="E299" s="1177"/>
      <c r="F299" s="1177"/>
      <c r="G299" s="1177"/>
      <c r="H299" s="1177"/>
      <c r="I299" s="1177"/>
      <c r="J299" s="1177"/>
      <c r="K299" s="1177"/>
      <c r="L299" s="1177"/>
      <c r="M299" s="1177"/>
      <c r="N299" s="1177"/>
      <c r="O299" s="1177"/>
      <c r="P299" s="1177"/>
      <c r="Q299" s="1177"/>
      <c r="R299" s="1177"/>
      <c r="S299" s="1177"/>
      <c r="T299" s="1177"/>
      <c r="U299" s="1177"/>
      <c r="V299" s="1177"/>
      <c r="W299" s="1177"/>
      <c r="X299" s="1177"/>
      <c r="Y299" s="1177"/>
      <c r="Z299" s="1177"/>
      <c r="AA299" s="1177"/>
      <c r="AB299" s="1177"/>
      <c r="AC299" s="1177"/>
      <c r="AD299" s="1177"/>
      <c r="AE299" s="1177"/>
      <c r="AF299" s="1177"/>
    </row>
    <row r="300" spans="1:32" ht="20.25" customHeight="1" x14ac:dyDescent="0.15">
      <c r="A300" s="1176"/>
      <c r="B300" s="1176"/>
      <c r="C300" s="1177"/>
      <c r="D300" s="1177"/>
      <c r="E300" s="1177"/>
      <c r="F300" s="1177"/>
      <c r="G300" s="1177"/>
      <c r="H300" s="1177"/>
      <c r="I300" s="1177"/>
      <c r="J300" s="1177"/>
      <c r="K300" s="1177"/>
      <c r="L300" s="1177"/>
      <c r="M300" s="1177"/>
      <c r="N300" s="1177"/>
      <c r="O300" s="1177"/>
      <c r="P300" s="1177"/>
      <c r="Q300" s="1177"/>
      <c r="R300" s="1177"/>
      <c r="S300" s="1177"/>
      <c r="T300" s="1177"/>
      <c r="U300" s="1177"/>
      <c r="V300" s="1177"/>
      <c r="W300" s="1177"/>
      <c r="X300" s="1177"/>
      <c r="Y300" s="1177"/>
      <c r="Z300" s="1177"/>
      <c r="AA300" s="1177"/>
      <c r="AB300" s="1177"/>
      <c r="AC300" s="1177"/>
      <c r="AD300" s="1177"/>
      <c r="AE300" s="1177"/>
      <c r="AF300" s="1177"/>
    </row>
    <row r="301" spans="1:32" ht="20.25" customHeight="1" x14ac:dyDescent="0.15">
      <c r="A301" s="1176"/>
      <c r="B301" s="1176"/>
      <c r="C301" s="1177"/>
      <c r="D301" s="1177"/>
      <c r="E301" s="1177"/>
      <c r="F301" s="1177"/>
      <c r="G301" s="1177"/>
      <c r="H301" s="1177"/>
      <c r="I301" s="1177"/>
      <c r="J301" s="1177"/>
      <c r="K301" s="1177"/>
      <c r="L301" s="1177"/>
      <c r="M301" s="1177"/>
      <c r="N301" s="1177"/>
      <c r="O301" s="1177"/>
      <c r="P301" s="1177"/>
      <c r="Q301" s="1177"/>
      <c r="R301" s="1177"/>
      <c r="S301" s="1177"/>
      <c r="T301" s="1177"/>
      <c r="U301" s="1177"/>
      <c r="V301" s="1177"/>
      <c r="W301" s="1177"/>
      <c r="X301" s="1177"/>
      <c r="Y301" s="1177"/>
      <c r="Z301" s="1177"/>
      <c r="AA301" s="1177"/>
      <c r="AB301" s="1177"/>
      <c r="AC301" s="1177"/>
      <c r="AD301" s="1177"/>
      <c r="AE301" s="1177"/>
      <c r="AF301" s="1177"/>
    </row>
    <row r="302" spans="1:32" ht="20.25" customHeight="1" x14ac:dyDescent="0.15">
      <c r="A302" s="1176"/>
      <c r="B302" s="1176"/>
      <c r="C302" s="1177"/>
      <c r="D302" s="1177"/>
      <c r="E302" s="1177"/>
      <c r="F302" s="1177"/>
      <c r="G302" s="1177"/>
      <c r="H302" s="1177"/>
      <c r="I302" s="1177"/>
      <c r="J302" s="1177"/>
      <c r="K302" s="1177"/>
      <c r="L302" s="1177"/>
      <c r="M302" s="1177"/>
      <c r="N302" s="1177"/>
      <c r="O302" s="1177"/>
      <c r="P302" s="1177"/>
      <c r="Q302" s="1177"/>
      <c r="R302" s="1177"/>
      <c r="S302" s="1177"/>
      <c r="T302" s="1177"/>
      <c r="U302" s="1177"/>
      <c r="V302" s="1177"/>
      <c r="W302" s="1177"/>
      <c r="X302" s="1177"/>
      <c r="Y302" s="1177"/>
      <c r="Z302" s="1177"/>
      <c r="AA302" s="1177"/>
      <c r="AB302" s="1177"/>
      <c r="AC302" s="1177"/>
      <c r="AD302" s="1177"/>
      <c r="AE302" s="1177"/>
      <c r="AF302" s="1177"/>
    </row>
    <row r="303" spans="1:32" ht="20.25" customHeight="1" x14ac:dyDescent="0.15">
      <c r="A303" s="1176"/>
      <c r="B303" s="1176"/>
      <c r="C303" s="1177"/>
      <c r="D303" s="1177"/>
      <c r="E303" s="1177"/>
      <c r="F303" s="1177"/>
      <c r="G303" s="1177"/>
      <c r="H303" s="1177"/>
      <c r="I303" s="1177"/>
      <c r="J303" s="1177"/>
      <c r="K303" s="1177"/>
      <c r="L303" s="1177"/>
      <c r="M303" s="1177"/>
      <c r="N303" s="1177"/>
      <c r="O303" s="1177"/>
      <c r="P303" s="1177"/>
      <c r="Q303" s="1177"/>
      <c r="R303" s="1177"/>
      <c r="S303" s="1177"/>
      <c r="T303" s="1177"/>
      <c r="U303" s="1177"/>
      <c r="V303" s="1177"/>
      <c r="W303" s="1177"/>
      <c r="X303" s="1177"/>
      <c r="Y303" s="1177"/>
      <c r="Z303" s="1177"/>
      <c r="AA303" s="1177"/>
      <c r="AB303" s="1177"/>
      <c r="AC303" s="1177"/>
      <c r="AD303" s="1177"/>
      <c r="AE303" s="1177"/>
      <c r="AF303" s="1177"/>
    </row>
    <row r="304" spans="1:32" ht="20.25" customHeight="1" x14ac:dyDescent="0.15">
      <c r="A304" s="1176"/>
      <c r="B304" s="1176"/>
      <c r="C304" s="1177"/>
      <c r="D304" s="1177"/>
      <c r="E304" s="1177"/>
      <c r="F304" s="1177"/>
      <c r="G304" s="1177"/>
      <c r="H304" s="1177"/>
      <c r="I304" s="1177"/>
      <c r="J304" s="1177"/>
      <c r="K304" s="1177"/>
      <c r="L304" s="1177"/>
      <c r="M304" s="1177"/>
      <c r="N304" s="1177"/>
      <c r="O304" s="1177"/>
      <c r="P304" s="1177"/>
      <c r="Q304" s="1177"/>
      <c r="R304" s="1177"/>
      <c r="S304" s="1177"/>
      <c r="T304" s="1177"/>
      <c r="U304" s="1177"/>
      <c r="V304" s="1177"/>
      <c r="W304" s="1177"/>
      <c r="X304" s="1177"/>
      <c r="Y304" s="1177"/>
      <c r="Z304" s="1177"/>
      <c r="AA304" s="1177"/>
      <c r="AB304" s="1177"/>
      <c r="AC304" s="1177"/>
      <c r="AD304" s="1177"/>
      <c r="AE304" s="1177"/>
      <c r="AF304" s="1177"/>
    </row>
    <row r="305" spans="1:32" ht="20.25" customHeight="1" x14ac:dyDescent="0.15">
      <c r="A305" s="1176"/>
      <c r="B305" s="1176"/>
      <c r="C305" s="1177"/>
      <c r="D305" s="1177"/>
      <c r="E305" s="1177"/>
      <c r="F305" s="1177"/>
      <c r="G305" s="1177"/>
      <c r="H305" s="1177"/>
      <c r="I305" s="1177"/>
      <c r="J305" s="1177"/>
      <c r="K305" s="1177"/>
      <c r="L305" s="1177"/>
      <c r="M305" s="1177"/>
      <c r="N305" s="1177"/>
      <c r="O305" s="1177"/>
      <c r="P305" s="1177"/>
      <c r="Q305" s="1177"/>
      <c r="R305" s="1177"/>
      <c r="S305" s="1177"/>
      <c r="T305" s="1177"/>
      <c r="U305" s="1177"/>
      <c r="V305" s="1177"/>
      <c r="W305" s="1177"/>
      <c r="X305" s="1177"/>
      <c r="Y305" s="1177"/>
      <c r="Z305" s="1177"/>
      <c r="AA305" s="1177"/>
      <c r="AB305" s="1177"/>
      <c r="AC305" s="1177"/>
      <c r="AD305" s="1177"/>
      <c r="AE305" s="1177"/>
      <c r="AF305" s="1177"/>
    </row>
    <row r="306" spans="1:32" ht="20.25" customHeight="1" x14ac:dyDescent="0.15">
      <c r="A306" s="1176"/>
      <c r="B306" s="1176"/>
      <c r="C306" s="1177"/>
      <c r="D306" s="1177"/>
      <c r="E306" s="1177"/>
      <c r="F306" s="1177"/>
      <c r="G306" s="1177"/>
      <c r="H306" s="1177"/>
      <c r="I306" s="1177"/>
      <c r="J306" s="1177"/>
      <c r="K306" s="1177"/>
      <c r="L306" s="1177"/>
      <c r="M306" s="1177"/>
      <c r="N306" s="1177"/>
      <c r="O306" s="1177"/>
      <c r="P306" s="1177"/>
      <c r="Q306" s="1177"/>
      <c r="R306" s="1177"/>
      <c r="S306" s="1177"/>
      <c r="T306" s="1177"/>
      <c r="U306" s="1177"/>
      <c r="V306" s="1177"/>
      <c r="W306" s="1177"/>
      <c r="X306" s="1177"/>
      <c r="Y306" s="1177"/>
      <c r="Z306" s="1177"/>
      <c r="AA306" s="1177"/>
      <c r="AB306" s="1177"/>
      <c r="AC306" s="1177"/>
      <c r="AD306" s="1177"/>
      <c r="AE306" s="1177"/>
      <c r="AF306" s="1177"/>
    </row>
    <row r="307" spans="1:32" ht="20.25" customHeight="1" x14ac:dyDescent="0.15">
      <c r="A307" s="1176"/>
      <c r="B307" s="1176"/>
      <c r="C307" s="1177"/>
      <c r="D307" s="1177"/>
      <c r="E307" s="1177"/>
      <c r="F307" s="1177"/>
      <c r="G307" s="1177"/>
      <c r="H307" s="1177"/>
      <c r="I307" s="1177"/>
      <c r="J307" s="1177"/>
      <c r="K307" s="1177"/>
      <c r="L307" s="1177"/>
      <c r="M307" s="1177"/>
      <c r="N307" s="1177"/>
      <c r="O307" s="1177"/>
      <c r="P307" s="1177"/>
      <c r="Q307" s="1177"/>
      <c r="R307" s="1177"/>
      <c r="S307" s="1177"/>
      <c r="T307" s="1177"/>
      <c r="U307" s="1177"/>
      <c r="V307" s="1177"/>
      <c r="W307" s="1177"/>
      <c r="X307" s="1177"/>
      <c r="Y307" s="1177"/>
      <c r="Z307" s="1177"/>
      <c r="AA307" s="1177"/>
      <c r="AB307" s="1177"/>
      <c r="AC307" s="1177"/>
      <c r="AD307" s="1177"/>
      <c r="AE307" s="1177"/>
      <c r="AF307" s="1177"/>
    </row>
    <row r="308" spans="1:32" ht="20.25" customHeight="1" x14ac:dyDescent="0.15">
      <c r="A308" s="1176"/>
      <c r="B308" s="1176"/>
      <c r="C308" s="1177"/>
      <c r="D308" s="1177"/>
      <c r="E308" s="1177"/>
      <c r="F308" s="1177"/>
      <c r="G308" s="1177"/>
      <c r="H308" s="1177"/>
      <c r="I308" s="1177"/>
      <c r="J308" s="1177"/>
      <c r="K308" s="1177"/>
      <c r="L308" s="1177"/>
      <c r="M308" s="1177"/>
      <c r="N308" s="1177"/>
      <c r="O308" s="1177"/>
      <c r="P308" s="1177"/>
      <c r="Q308" s="1177"/>
      <c r="R308" s="1177"/>
      <c r="S308" s="1177"/>
      <c r="T308" s="1177"/>
      <c r="U308" s="1177"/>
      <c r="V308" s="1177"/>
      <c r="W308" s="1177"/>
      <c r="X308" s="1177"/>
      <c r="Y308" s="1177"/>
      <c r="Z308" s="1177"/>
      <c r="AA308" s="1177"/>
      <c r="AB308" s="1177"/>
      <c r="AC308" s="1177"/>
      <c r="AD308" s="1177"/>
      <c r="AE308" s="1177"/>
      <c r="AF308" s="1177"/>
    </row>
    <row r="309" spans="1:32" ht="20.25" customHeight="1" x14ac:dyDescent="0.15">
      <c r="A309" s="1176"/>
      <c r="B309" s="1176"/>
      <c r="C309" s="1177"/>
      <c r="D309" s="1177"/>
      <c r="E309" s="1177"/>
      <c r="F309" s="1177"/>
      <c r="G309" s="1177"/>
      <c r="H309" s="1177"/>
      <c r="I309" s="1177"/>
      <c r="J309" s="1177"/>
      <c r="K309" s="1177"/>
      <c r="L309" s="1177"/>
      <c r="M309" s="1177"/>
      <c r="N309" s="1177"/>
      <c r="O309" s="1177"/>
      <c r="P309" s="1177"/>
      <c r="Q309" s="1177"/>
      <c r="R309" s="1177"/>
      <c r="S309" s="1177"/>
      <c r="T309" s="1177"/>
      <c r="U309" s="1177"/>
      <c r="V309" s="1177"/>
      <c r="W309" s="1177"/>
      <c r="X309" s="1177"/>
      <c r="Y309" s="1177"/>
      <c r="Z309" s="1177"/>
      <c r="AA309" s="1177"/>
      <c r="AB309" s="1177"/>
      <c r="AC309" s="1177"/>
      <c r="AD309" s="1177"/>
      <c r="AE309" s="1177"/>
      <c r="AF309" s="1177"/>
    </row>
    <row r="310" spans="1:32" ht="20.25" customHeight="1" x14ac:dyDescent="0.15">
      <c r="A310" s="1176"/>
      <c r="B310" s="1176"/>
      <c r="C310" s="1177"/>
      <c r="D310" s="1177"/>
      <c r="E310" s="1177"/>
      <c r="F310" s="1177"/>
      <c r="G310" s="1177"/>
      <c r="H310" s="1177"/>
      <c r="I310" s="1177"/>
      <c r="J310" s="1177"/>
      <c r="K310" s="1177"/>
      <c r="L310" s="1177"/>
      <c r="M310" s="1177"/>
      <c r="N310" s="1177"/>
      <c r="O310" s="1177"/>
      <c r="P310" s="1177"/>
      <c r="Q310" s="1177"/>
      <c r="R310" s="1177"/>
      <c r="S310" s="1177"/>
      <c r="T310" s="1177"/>
      <c r="U310" s="1177"/>
      <c r="V310" s="1177"/>
      <c r="W310" s="1177"/>
      <c r="X310" s="1177"/>
      <c r="Y310" s="1177"/>
      <c r="Z310" s="1177"/>
      <c r="AA310" s="1177"/>
      <c r="AB310" s="1177"/>
      <c r="AC310" s="1177"/>
      <c r="AD310" s="1177"/>
      <c r="AE310" s="1177"/>
      <c r="AF310" s="1177"/>
    </row>
    <row r="311" spans="1:32" ht="20.25" customHeight="1" x14ac:dyDescent="0.15">
      <c r="A311" s="1176"/>
      <c r="B311" s="1176"/>
      <c r="C311" s="1177"/>
      <c r="D311" s="1177"/>
      <c r="E311" s="1177"/>
      <c r="F311" s="1177"/>
      <c r="G311" s="1177"/>
      <c r="H311" s="1177"/>
      <c r="I311" s="1177"/>
      <c r="J311" s="1177"/>
      <c r="K311" s="1177"/>
      <c r="L311" s="1177"/>
      <c r="M311" s="1177"/>
      <c r="N311" s="1177"/>
      <c r="O311" s="1177"/>
      <c r="P311" s="1177"/>
      <c r="Q311" s="1177"/>
      <c r="R311" s="1177"/>
      <c r="S311" s="1177"/>
      <c r="T311" s="1177"/>
      <c r="U311" s="1177"/>
      <c r="V311" s="1177"/>
      <c r="W311" s="1177"/>
      <c r="X311" s="1177"/>
      <c r="Y311" s="1177"/>
      <c r="Z311" s="1177"/>
      <c r="AA311" s="1177"/>
      <c r="AB311" s="1177"/>
      <c r="AC311" s="1177"/>
      <c r="AD311" s="1177"/>
      <c r="AE311" s="1177"/>
      <c r="AF311" s="1177"/>
    </row>
    <row r="312" spans="1:32" ht="20.25" customHeight="1" x14ac:dyDescent="0.15">
      <c r="A312" s="1176"/>
      <c r="B312" s="1176"/>
      <c r="C312" s="1177"/>
      <c r="D312" s="1177"/>
      <c r="E312" s="1177"/>
      <c r="F312" s="1177"/>
      <c r="G312" s="1177"/>
      <c r="H312" s="1177"/>
      <c r="I312" s="1177"/>
      <c r="J312" s="1177"/>
      <c r="K312" s="1177"/>
      <c r="L312" s="1177"/>
      <c r="M312" s="1177"/>
      <c r="N312" s="1177"/>
      <c r="O312" s="1177"/>
      <c r="P312" s="1177"/>
      <c r="Q312" s="1177"/>
      <c r="R312" s="1177"/>
      <c r="S312" s="1177"/>
      <c r="T312" s="1177"/>
      <c r="U312" s="1177"/>
      <c r="V312" s="1177"/>
      <c r="W312" s="1177"/>
      <c r="X312" s="1177"/>
      <c r="Y312" s="1177"/>
      <c r="Z312" s="1177"/>
      <c r="AA312" s="1177"/>
      <c r="AB312" s="1177"/>
      <c r="AC312" s="1177"/>
      <c r="AD312" s="1177"/>
      <c r="AE312" s="1177"/>
      <c r="AF312" s="1177"/>
    </row>
    <row r="313" spans="1:32" ht="20.25" customHeight="1" x14ac:dyDescent="0.15">
      <c r="A313" s="1176"/>
      <c r="B313" s="1176"/>
      <c r="C313" s="1177"/>
      <c r="D313" s="1177"/>
      <c r="E313" s="1177"/>
      <c r="F313" s="1177"/>
      <c r="G313" s="1177"/>
      <c r="H313" s="1177"/>
      <c r="I313" s="1177"/>
      <c r="J313" s="1177"/>
      <c r="K313" s="1177"/>
      <c r="L313" s="1177"/>
      <c r="M313" s="1177"/>
      <c r="N313" s="1177"/>
      <c r="O313" s="1177"/>
      <c r="P313" s="1177"/>
      <c r="Q313" s="1177"/>
      <c r="R313" s="1177"/>
      <c r="S313" s="1177"/>
      <c r="T313" s="1177"/>
      <c r="U313" s="1177"/>
      <c r="V313" s="1177"/>
      <c r="W313" s="1177"/>
      <c r="X313" s="1177"/>
      <c r="Y313" s="1177"/>
      <c r="Z313" s="1177"/>
      <c r="AA313" s="1177"/>
      <c r="AB313" s="1177"/>
      <c r="AC313" s="1177"/>
      <c r="AD313" s="1177"/>
      <c r="AE313" s="1177"/>
      <c r="AF313" s="1177"/>
    </row>
    <row r="314" spans="1:32" ht="20.25" customHeight="1" x14ac:dyDescent="0.15">
      <c r="A314" s="1176"/>
      <c r="B314" s="1176"/>
      <c r="C314" s="1177"/>
      <c r="D314" s="1177"/>
      <c r="E314" s="1177"/>
      <c r="F314" s="1177"/>
      <c r="G314" s="1177"/>
      <c r="H314" s="1177"/>
      <c r="I314" s="1177"/>
      <c r="J314" s="1177"/>
      <c r="K314" s="1177"/>
      <c r="L314" s="1177"/>
      <c r="M314" s="1177"/>
      <c r="N314" s="1177"/>
      <c r="O314" s="1177"/>
      <c r="P314" s="1177"/>
      <c r="Q314" s="1177"/>
      <c r="R314" s="1177"/>
      <c r="S314" s="1177"/>
      <c r="T314" s="1177"/>
      <c r="U314" s="1177"/>
      <c r="V314" s="1177"/>
      <c r="W314" s="1177"/>
      <c r="X314" s="1177"/>
      <c r="Y314" s="1177"/>
      <c r="Z314" s="1177"/>
      <c r="AA314" s="1177"/>
      <c r="AB314" s="1177"/>
      <c r="AC314" s="1177"/>
      <c r="AD314" s="1177"/>
      <c r="AE314" s="1177"/>
      <c r="AF314" s="1177"/>
    </row>
    <row r="315" spans="1:32" ht="20.25" customHeight="1" x14ac:dyDescent="0.15">
      <c r="A315" s="1176"/>
      <c r="B315" s="1176"/>
      <c r="C315" s="1177"/>
      <c r="D315" s="1177"/>
      <c r="E315" s="1177"/>
      <c r="F315" s="1177"/>
      <c r="G315" s="1177"/>
      <c r="H315" s="1177"/>
      <c r="I315" s="1177"/>
      <c r="J315" s="1177"/>
      <c r="K315" s="1177"/>
      <c r="L315" s="1177"/>
      <c r="M315" s="1177"/>
      <c r="N315" s="1177"/>
      <c r="O315" s="1177"/>
      <c r="P315" s="1177"/>
      <c r="Q315" s="1177"/>
      <c r="R315" s="1177"/>
      <c r="S315" s="1177"/>
      <c r="T315" s="1177"/>
      <c r="U315" s="1177"/>
      <c r="V315" s="1177"/>
      <c r="W315" s="1177"/>
      <c r="X315" s="1177"/>
      <c r="Y315" s="1177"/>
      <c r="Z315" s="1177"/>
      <c r="AA315" s="1177"/>
      <c r="AB315" s="1177"/>
      <c r="AC315" s="1177"/>
      <c r="AD315" s="1177"/>
      <c r="AE315" s="1177"/>
      <c r="AF315" s="1177"/>
    </row>
    <row r="316" spans="1:32" ht="20.25" customHeight="1" x14ac:dyDescent="0.15">
      <c r="A316" s="1176"/>
      <c r="B316" s="1176"/>
      <c r="C316" s="1177"/>
      <c r="D316" s="1177"/>
      <c r="E316" s="1177"/>
      <c r="F316" s="1177"/>
      <c r="G316" s="1177"/>
      <c r="H316" s="1177"/>
      <c r="I316" s="1177"/>
      <c r="J316" s="1177"/>
      <c r="K316" s="1177"/>
      <c r="L316" s="1177"/>
      <c r="M316" s="1177"/>
      <c r="N316" s="1177"/>
      <c r="O316" s="1177"/>
      <c r="P316" s="1177"/>
      <c r="Q316" s="1177"/>
      <c r="R316" s="1177"/>
      <c r="S316" s="1177"/>
      <c r="T316" s="1177"/>
      <c r="U316" s="1177"/>
      <c r="V316" s="1177"/>
      <c r="W316" s="1177"/>
      <c r="X316" s="1177"/>
      <c r="Y316" s="1177"/>
      <c r="Z316" s="1177"/>
      <c r="AA316" s="1177"/>
      <c r="AB316" s="1177"/>
      <c r="AC316" s="1177"/>
      <c r="AD316" s="1177"/>
      <c r="AE316" s="1177"/>
      <c r="AF316" s="1177"/>
    </row>
    <row r="317" spans="1:32" ht="20.25" customHeight="1" x14ac:dyDescent="0.15">
      <c r="A317" s="1176"/>
      <c r="B317" s="1176"/>
      <c r="C317" s="1177"/>
      <c r="D317" s="1177"/>
      <c r="E317" s="1177"/>
      <c r="F317" s="1177"/>
      <c r="G317" s="1177"/>
      <c r="H317" s="1177"/>
      <c r="I317" s="1177"/>
      <c r="J317" s="1177"/>
      <c r="K317" s="1177"/>
      <c r="L317" s="1177"/>
      <c r="M317" s="1177"/>
      <c r="N317" s="1177"/>
      <c r="O317" s="1177"/>
      <c r="P317" s="1177"/>
      <c r="Q317" s="1177"/>
      <c r="R317" s="1177"/>
      <c r="S317" s="1177"/>
      <c r="T317" s="1177"/>
      <c r="U317" s="1177"/>
      <c r="V317" s="1177"/>
      <c r="W317" s="1177"/>
      <c r="X317" s="1177"/>
      <c r="Y317" s="1177"/>
      <c r="Z317" s="1177"/>
      <c r="AA317" s="1177"/>
      <c r="AB317" s="1177"/>
      <c r="AC317" s="1177"/>
      <c r="AD317" s="1177"/>
      <c r="AE317" s="1177"/>
      <c r="AF317" s="1177"/>
    </row>
    <row r="318" spans="1:32" ht="20.25" customHeight="1" x14ac:dyDescent="0.15">
      <c r="A318" s="1176"/>
      <c r="B318" s="1176"/>
      <c r="C318" s="1177"/>
      <c r="D318" s="1177"/>
      <c r="E318" s="1177"/>
      <c r="F318" s="1177"/>
      <c r="G318" s="1177"/>
      <c r="H318" s="1177"/>
      <c r="I318" s="1177"/>
      <c r="J318" s="1177"/>
      <c r="K318" s="1177"/>
      <c r="L318" s="1177"/>
      <c r="M318" s="1177"/>
      <c r="N318" s="1177"/>
      <c r="O318" s="1177"/>
      <c r="P318" s="1177"/>
      <c r="Q318" s="1177"/>
      <c r="R318" s="1177"/>
      <c r="S318" s="1177"/>
      <c r="T318" s="1177"/>
      <c r="U318" s="1177"/>
      <c r="V318" s="1177"/>
      <c r="W318" s="1177"/>
      <c r="X318" s="1177"/>
      <c r="Y318" s="1177"/>
      <c r="Z318" s="1177"/>
      <c r="AA318" s="1177"/>
      <c r="AB318" s="1177"/>
      <c r="AC318" s="1177"/>
      <c r="AD318" s="1177"/>
      <c r="AE318" s="1177"/>
      <c r="AF318" s="1177"/>
    </row>
    <row r="319" spans="1:32" ht="20.25" customHeight="1" x14ac:dyDescent="0.15">
      <c r="A319" s="1176"/>
      <c r="B319" s="1176"/>
      <c r="C319" s="1177"/>
      <c r="D319" s="1177"/>
      <c r="E319" s="1177"/>
      <c r="F319" s="1177"/>
      <c r="G319" s="1177"/>
      <c r="H319" s="1177"/>
      <c r="I319" s="1177"/>
      <c r="J319" s="1177"/>
      <c r="K319" s="1177"/>
      <c r="L319" s="1177"/>
      <c r="M319" s="1177"/>
      <c r="N319" s="1177"/>
      <c r="O319" s="1177"/>
      <c r="P319" s="1177"/>
      <c r="Q319" s="1177"/>
      <c r="R319" s="1177"/>
      <c r="S319" s="1177"/>
      <c r="T319" s="1177"/>
      <c r="U319" s="1177"/>
      <c r="V319" s="1177"/>
      <c r="W319" s="1177"/>
      <c r="X319" s="1177"/>
      <c r="Y319" s="1177"/>
      <c r="Z319" s="1177"/>
      <c r="AA319" s="1177"/>
      <c r="AB319" s="1177"/>
      <c r="AC319" s="1177"/>
      <c r="AD319" s="1177"/>
      <c r="AE319" s="1177"/>
      <c r="AF319" s="1177"/>
    </row>
    <row r="320" spans="1:32" ht="20.25" customHeight="1" x14ac:dyDescent="0.15">
      <c r="A320" s="1176"/>
      <c r="B320" s="1176"/>
      <c r="C320" s="1177"/>
      <c r="D320" s="1177"/>
      <c r="E320" s="1177"/>
      <c r="F320" s="1177"/>
      <c r="G320" s="1177"/>
      <c r="H320" s="1177"/>
      <c r="I320" s="1177"/>
      <c r="J320" s="1177"/>
      <c r="K320" s="1177"/>
      <c r="L320" s="1177"/>
      <c r="M320" s="1177"/>
      <c r="N320" s="1177"/>
      <c r="O320" s="1177"/>
      <c r="P320" s="1177"/>
      <c r="Q320" s="1177"/>
      <c r="R320" s="1177"/>
      <c r="S320" s="1177"/>
      <c r="T320" s="1177"/>
      <c r="U320" s="1177"/>
      <c r="V320" s="1177"/>
      <c r="W320" s="1177"/>
      <c r="X320" s="1177"/>
      <c r="Y320" s="1177"/>
      <c r="Z320" s="1177"/>
      <c r="AA320" s="1177"/>
      <c r="AB320" s="1177"/>
      <c r="AC320" s="1177"/>
      <c r="AD320" s="1177"/>
      <c r="AE320" s="1177"/>
      <c r="AF320" s="1177"/>
    </row>
    <row r="321" spans="1:32" ht="20.25" customHeight="1" x14ac:dyDescent="0.15">
      <c r="A321" s="1176"/>
      <c r="B321" s="1176"/>
      <c r="C321" s="1177"/>
      <c r="D321" s="1177"/>
      <c r="E321" s="1177"/>
      <c r="F321" s="1177"/>
      <c r="G321" s="1177"/>
      <c r="H321" s="1177"/>
      <c r="I321" s="1177"/>
      <c r="J321" s="1177"/>
      <c r="K321" s="1177"/>
      <c r="L321" s="1177"/>
      <c r="M321" s="1177"/>
      <c r="N321" s="1177"/>
      <c r="O321" s="1177"/>
      <c r="P321" s="1177"/>
      <c r="Q321" s="1177"/>
      <c r="R321" s="1177"/>
      <c r="S321" s="1177"/>
      <c r="T321" s="1177"/>
      <c r="U321" s="1177"/>
      <c r="V321" s="1177"/>
      <c r="W321" s="1177"/>
      <c r="X321" s="1177"/>
      <c r="Y321" s="1177"/>
      <c r="Z321" s="1177"/>
      <c r="AA321" s="1177"/>
      <c r="AB321" s="1177"/>
      <c r="AC321" s="1177"/>
      <c r="AD321" s="1177"/>
      <c r="AE321" s="1177"/>
      <c r="AF321" s="1177"/>
    </row>
    <row r="322" spans="1:32" ht="20.25" customHeight="1" x14ac:dyDescent="0.15">
      <c r="A322" s="1176"/>
      <c r="B322" s="1176"/>
      <c r="C322" s="1177"/>
      <c r="D322" s="1177"/>
      <c r="E322" s="1177"/>
      <c r="F322" s="1177"/>
      <c r="G322" s="1177"/>
      <c r="H322" s="1177"/>
      <c r="I322" s="1177"/>
      <c r="J322" s="1177"/>
      <c r="K322" s="1177"/>
      <c r="L322" s="1177"/>
      <c r="M322" s="1177"/>
      <c r="N322" s="1177"/>
      <c r="O322" s="1177"/>
      <c r="P322" s="1177"/>
      <c r="Q322" s="1177"/>
      <c r="R322" s="1177"/>
      <c r="S322" s="1177"/>
      <c r="T322" s="1177"/>
      <c r="U322" s="1177"/>
      <c r="V322" s="1177"/>
      <c r="W322" s="1177"/>
      <c r="X322" s="1177"/>
      <c r="Y322" s="1177"/>
      <c r="Z322" s="1177"/>
      <c r="AA322" s="1177"/>
      <c r="AB322" s="1177"/>
      <c r="AC322" s="1177"/>
      <c r="AD322" s="1177"/>
      <c r="AE322" s="1177"/>
      <c r="AF322" s="1177"/>
    </row>
    <row r="323" spans="1:32" ht="20.25" customHeight="1" x14ac:dyDescent="0.15">
      <c r="A323" s="1176"/>
      <c r="B323" s="1176"/>
      <c r="C323" s="1177"/>
      <c r="D323" s="1177"/>
      <c r="E323" s="1177"/>
      <c r="F323" s="1177"/>
      <c r="G323" s="1177"/>
      <c r="H323" s="1177"/>
      <c r="I323" s="1177"/>
      <c r="J323" s="1177"/>
      <c r="K323" s="1177"/>
      <c r="L323" s="1177"/>
      <c r="M323" s="1177"/>
      <c r="N323" s="1177"/>
      <c r="O323" s="1177"/>
      <c r="P323" s="1177"/>
      <c r="Q323" s="1177"/>
      <c r="R323" s="1177"/>
      <c r="S323" s="1177"/>
      <c r="T323" s="1177"/>
      <c r="U323" s="1177"/>
      <c r="V323" s="1177"/>
      <c r="W323" s="1177"/>
      <c r="X323" s="1177"/>
      <c r="Y323" s="1177"/>
      <c r="Z323" s="1177"/>
      <c r="AA323" s="1177"/>
      <c r="AB323" s="1177"/>
      <c r="AC323" s="1177"/>
      <c r="AD323" s="1177"/>
      <c r="AE323" s="1177"/>
      <c r="AF323" s="1177"/>
    </row>
    <row r="324" spans="1:32" ht="20.25" customHeight="1" x14ac:dyDescent="0.15">
      <c r="A324" s="1176"/>
      <c r="B324" s="1176"/>
      <c r="C324" s="1177"/>
      <c r="D324" s="1177"/>
      <c r="E324" s="1177"/>
      <c r="F324" s="1177"/>
      <c r="G324" s="1177"/>
      <c r="H324" s="1177"/>
      <c r="I324" s="1177"/>
      <c r="J324" s="1177"/>
      <c r="K324" s="1177"/>
      <c r="L324" s="1177"/>
      <c r="M324" s="1177"/>
      <c r="N324" s="1177"/>
      <c r="O324" s="1177"/>
      <c r="P324" s="1177"/>
      <c r="Q324" s="1177"/>
      <c r="R324" s="1177"/>
      <c r="S324" s="1177"/>
      <c r="T324" s="1177"/>
      <c r="U324" s="1177"/>
      <c r="V324" s="1177"/>
      <c r="W324" s="1177"/>
      <c r="X324" s="1177"/>
      <c r="Y324" s="1177"/>
      <c r="Z324" s="1177"/>
      <c r="AA324" s="1177"/>
      <c r="AB324" s="1177"/>
      <c r="AC324" s="1177"/>
      <c r="AD324" s="1177"/>
      <c r="AE324" s="1177"/>
      <c r="AF324" s="1177"/>
    </row>
    <row r="325" spans="1:32" ht="20.25" customHeight="1" x14ac:dyDescent="0.15">
      <c r="A325" s="1176"/>
      <c r="B325" s="1176"/>
      <c r="C325" s="1177"/>
      <c r="D325" s="1177"/>
      <c r="E325" s="1177"/>
      <c r="F325" s="1177"/>
      <c r="G325" s="1177"/>
      <c r="H325" s="1177"/>
      <c r="I325" s="1177"/>
      <c r="J325" s="1177"/>
      <c r="K325" s="1177"/>
      <c r="L325" s="1177"/>
      <c r="M325" s="1177"/>
      <c r="N325" s="1177"/>
      <c r="O325" s="1177"/>
      <c r="P325" s="1177"/>
      <c r="Q325" s="1177"/>
      <c r="R325" s="1177"/>
      <c r="S325" s="1177"/>
      <c r="T325" s="1177"/>
      <c r="U325" s="1177"/>
      <c r="V325" s="1177"/>
      <c r="W325" s="1177"/>
      <c r="X325" s="1177"/>
      <c r="Y325" s="1177"/>
      <c r="Z325" s="1177"/>
      <c r="AA325" s="1177"/>
      <c r="AB325" s="1177"/>
      <c r="AC325" s="1177"/>
      <c r="AD325" s="1177"/>
      <c r="AE325" s="1177"/>
      <c r="AF325" s="1177"/>
    </row>
    <row r="326" spans="1:32" ht="20.25" customHeight="1" x14ac:dyDescent="0.15">
      <c r="A326" s="1176"/>
      <c r="B326" s="1176"/>
      <c r="C326" s="1177"/>
      <c r="D326" s="1177"/>
      <c r="E326" s="1177"/>
      <c r="F326" s="1177"/>
      <c r="G326" s="1177"/>
      <c r="H326" s="1177"/>
      <c r="I326" s="1177"/>
      <c r="J326" s="1177"/>
      <c r="K326" s="1177"/>
      <c r="L326" s="1177"/>
      <c r="M326" s="1177"/>
      <c r="N326" s="1177"/>
      <c r="O326" s="1177"/>
      <c r="P326" s="1177"/>
      <c r="Q326" s="1177"/>
      <c r="R326" s="1177"/>
      <c r="S326" s="1177"/>
      <c r="T326" s="1177"/>
      <c r="U326" s="1177"/>
      <c r="V326" s="1177"/>
      <c r="W326" s="1177"/>
      <c r="X326" s="1177"/>
      <c r="Y326" s="1177"/>
      <c r="Z326" s="1177"/>
      <c r="AA326" s="1177"/>
      <c r="AB326" s="1177"/>
      <c r="AC326" s="1177"/>
      <c r="AD326" s="1177"/>
      <c r="AE326" s="1177"/>
      <c r="AF326" s="1177"/>
    </row>
    <row r="327" spans="1:32" ht="20.25" customHeight="1" x14ac:dyDescent="0.15">
      <c r="A327" s="1176"/>
      <c r="B327" s="1176"/>
      <c r="C327" s="1177"/>
      <c r="D327" s="1177"/>
      <c r="E327" s="1177"/>
      <c r="F327" s="1177"/>
      <c r="G327" s="1177"/>
      <c r="H327" s="1177"/>
      <c r="I327" s="1177"/>
      <c r="J327" s="1177"/>
      <c r="K327" s="1177"/>
      <c r="L327" s="1177"/>
      <c r="M327" s="1177"/>
      <c r="N327" s="1177"/>
      <c r="O327" s="1177"/>
      <c r="P327" s="1177"/>
      <c r="Q327" s="1177"/>
      <c r="R327" s="1177"/>
      <c r="S327" s="1177"/>
      <c r="T327" s="1177"/>
      <c r="U327" s="1177"/>
      <c r="V327" s="1177"/>
      <c r="W327" s="1177"/>
      <c r="X327" s="1177"/>
      <c r="Y327" s="1177"/>
      <c r="Z327" s="1177"/>
      <c r="AA327" s="1177"/>
      <c r="AB327" s="1177"/>
      <c r="AC327" s="1177"/>
      <c r="AD327" s="1177"/>
      <c r="AE327" s="1177"/>
      <c r="AF327" s="1177"/>
    </row>
    <row r="328" spans="1:32" ht="20.25" customHeight="1" x14ac:dyDescent="0.15">
      <c r="A328" s="1176"/>
      <c r="B328" s="1176"/>
      <c r="C328" s="1177"/>
      <c r="D328" s="1177"/>
      <c r="E328" s="1177"/>
      <c r="F328" s="1177"/>
      <c r="G328" s="1177"/>
      <c r="H328" s="1177"/>
      <c r="I328" s="1177"/>
      <c r="J328" s="1177"/>
      <c r="K328" s="1177"/>
      <c r="L328" s="1177"/>
      <c r="M328" s="1177"/>
      <c r="N328" s="1177"/>
      <c r="O328" s="1177"/>
      <c r="P328" s="1177"/>
      <c r="Q328" s="1177"/>
      <c r="R328" s="1177"/>
      <c r="S328" s="1177"/>
      <c r="T328" s="1177"/>
      <c r="U328" s="1177"/>
      <c r="V328" s="1177"/>
      <c r="W328" s="1177"/>
      <c r="X328" s="1177"/>
      <c r="Y328" s="1177"/>
      <c r="Z328" s="1177"/>
      <c r="AA328" s="1177"/>
      <c r="AB328" s="1177"/>
      <c r="AC328" s="1177"/>
      <c r="AD328" s="1177"/>
      <c r="AE328" s="1177"/>
      <c r="AF328" s="1177"/>
    </row>
    <row r="329" spans="1:32" ht="20.25" customHeight="1" x14ac:dyDescent="0.15">
      <c r="A329" s="1176"/>
      <c r="B329" s="1176"/>
      <c r="C329" s="1177"/>
      <c r="D329" s="1177"/>
      <c r="E329" s="1177"/>
      <c r="F329" s="1177"/>
      <c r="G329" s="1177"/>
      <c r="H329" s="1177"/>
      <c r="I329" s="1177"/>
      <c r="J329" s="1177"/>
      <c r="K329" s="1177"/>
      <c r="L329" s="1177"/>
      <c r="M329" s="1177"/>
      <c r="N329" s="1177"/>
      <c r="O329" s="1177"/>
      <c r="P329" s="1177"/>
      <c r="Q329" s="1177"/>
      <c r="R329" s="1177"/>
      <c r="S329" s="1177"/>
      <c r="T329" s="1177"/>
      <c r="U329" s="1177"/>
      <c r="V329" s="1177"/>
      <c r="W329" s="1177"/>
      <c r="X329" s="1177"/>
      <c r="Y329" s="1177"/>
      <c r="Z329" s="1177"/>
      <c r="AA329" s="1177"/>
      <c r="AB329" s="1177"/>
      <c r="AC329" s="1177"/>
      <c r="AD329" s="1177"/>
      <c r="AE329" s="1177"/>
      <c r="AF329" s="1177"/>
    </row>
    <row r="330" spans="1:32" ht="20.25" customHeight="1" x14ac:dyDescent="0.15">
      <c r="A330" s="1176"/>
      <c r="B330" s="1176"/>
      <c r="C330" s="1177"/>
      <c r="D330" s="1177"/>
      <c r="E330" s="1177"/>
      <c r="F330" s="1177"/>
      <c r="G330" s="1177"/>
      <c r="H330" s="1177"/>
      <c r="I330" s="1177"/>
      <c r="J330" s="1177"/>
      <c r="K330" s="1177"/>
      <c r="L330" s="1177"/>
      <c r="M330" s="1177"/>
      <c r="N330" s="1177"/>
      <c r="O330" s="1177"/>
      <c r="P330" s="1177"/>
      <c r="Q330" s="1177"/>
      <c r="R330" s="1177"/>
      <c r="S330" s="1177"/>
      <c r="T330" s="1177"/>
      <c r="U330" s="1177"/>
      <c r="V330" s="1177"/>
      <c r="W330" s="1177"/>
      <c r="X330" s="1177"/>
      <c r="Y330" s="1177"/>
      <c r="Z330" s="1177"/>
      <c r="AA330" s="1177"/>
      <c r="AB330" s="1177"/>
      <c r="AC330" s="1177"/>
      <c r="AD330" s="1177"/>
      <c r="AE330" s="1177"/>
      <c r="AF330" s="1177"/>
    </row>
    <row r="331" spans="1:32" ht="20.25" customHeight="1" x14ac:dyDescent="0.15">
      <c r="A331" s="1176"/>
      <c r="B331" s="1176"/>
      <c r="C331" s="1177"/>
      <c r="D331" s="1177"/>
      <c r="E331" s="1177"/>
      <c r="F331" s="1177"/>
      <c r="G331" s="1177"/>
      <c r="H331" s="1177"/>
      <c r="I331" s="1177"/>
      <c r="J331" s="1177"/>
      <c r="K331" s="1177"/>
      <c r="L331" s="1177"/>
      <c r="M331" s="1177"/>
      <c r="N331" s="1177"/>
      <c r="O331" s="1177"/>
      <c r="P331" s="1177"/>
      <c r="Q331" s="1177"/>
      <c r="R331" s="1177"/>
      <c r="S331" s="1177"/>
      <c r="T331" s="1177"/>
      <c r="U331" s="1177"/>
      <c r="V331" s="1177"/>
      <c r="W331" s="1177"/>
      <c r="X331" s="1177"/>
      <c r="Y331" s="1177"/>
      <c r="Z331" s="1177"/>
      <c r="AA331" s="1177"/>
      <c r="AB331" s="1177"/>
      <c r="AC331" s="1177"/>
      <c r="AD331" s="1177"/>
      <c r="AE331" s="1177"/>
      <c r="AF331" s="1177"/>
    </row>
    <row r="332" spans="1:32" ht="20.25" customHeight="1" x14ac:dyDescent="0.15">
      <c r="A332" s="1176"/>
      <c r="B332" s="1176"/>
      <c r="C332" s="1177"/>
      <c r="D332" s="1177"/>
      <c r="E332" s="1177"/>
      <c r="F332" s="1177"/>
      <c r="G332" s="1177"/>
      <c r="H332" s="1177"/>
      <c r="I332" s="1177"/>
      <c r="J332" s="1177"/>
      <c r="K332" s="1177"/>
      <c r="L332" s="1177"/>
      <c r="M332" s="1177"/>
      <c r="N332" s="1177"/>
      <c r="O332" s="1177"/>
      <c r="P332" s="1177"/>
      <c r="Q332" s="1177"/>
      <c r="R332" s="1177"/>
      <c r="S332" s="1177"/>
      <c r="T332" s="1177"/>
      <c r="U332" s="1177"/>
      <c r="V332" s="1177"/>
      <c r="W332" s="1177"/>
      <c r="X332" s="1177"/>
      <c r="Y332" s="1177"/>
      <c r="Z332" s="1177"/>
      <c r="AA332" s="1177"/>
      <c r="AB332" s="1177"/>
      <c r="AC332" s="1177"/>
      <c r="AD332" s="1177"/>
      <c r="AE332" s="1177"/>
      <c r="AF332" s="1177"/>
    </row>
    <row r="333" spans="1:32" ht="20.25" customHeight="1" x14ac:dyDescent="0.15">
      <c r="A333" s="1176"/>
      <c r="B333" s="1176"/>
      <c r="C333" s="1177"/>
      <c r="D333" s="1177"/>
      <c r="E333" s="1177"/>
      <c r="F333" s="1177"/>
      <c r="G333" s="1177"/>
      <c r="H333" s="1177"/>
      <c r="I333" s="1177"/>
      <c r="J333" s="1177"/>
      <c r="K333" s="1177"/>
      <c r="L333" s="1177"/>
      <c r="M333" s="1177"/>
      <c r="N333" s="1177"/>
      <c r="O333" s="1177"/>
      <c r="P333" s="1177"/>
      <c r="Q333" s="1177"/>
      <c r="R333" s="1177"/>
      <c r="S333" s="1177"/>
      <c r="T333" s="1177"/>
      <c r="U333" s="1177"/>
      <c r="V333" s="1177"/>
      <c r="W333" s="1177"/>
      <c r="X333" s="1177"/>
      <c r="Y333" s="1177"/>
      <c r="Z333" s="1177"/>
      <c r="AA333" s="1177"/>
      <c r="AB333" s="1177"/>
      <c r="AC333" s="1177"/>
      <c r="AD333" s="1177"/>
      <c r="AE333" s="1177"/>
      <c r="AF333" s="1177"/>
    </row>
    <row r="334" spans="1:32" ht="20.25" customHeight="1" x14ac:dyDescent="0.15">
      <c r="A334" s="1176"/>
      <c r="B334" s="1176"/>
      <c r="C334" s="1177"/>
      <c r="D334" s="1177"/>
      <c r="E334" s="1177"/>
      <c r="F334" s="1177"/>
      <c r="G334" s="1177"/>
      <c r="H334" s="1177"/>
      <c r="I334" s="1177"/>
      <c r="J334" s="1177"/>
      <c r="K334" s="1177"/>
      <c r="L334" s="1177"/>
      <c r="M334" s="1177"/>
      <c r="N334" s="1177"/>
      <c r="O334" s="1177"/>
      <c r="P334" s="1177"/>
      <c r="Q334" s="1177"/>
      <c r="R334" s="1177"/>
      <c r="S334" s="1177"/>
      <c r="T334" s="1177"/>
      <c r="U334" s="1177"/>
      <c r="V334" s="1177"/>
      <c r="W334" s="1177"/>
      <c r="X334" s="1177"/>
      <c r="Y334" s="1177"/>
      <c r="Z334" s="1177"/>
      <c r="AA334" s="1177"/>
      <c r="AB334" s="1177"/>
      <c r="AC334" s="1177"/>
      <c r="AD334" s="1177"/>
      <c r="AE334" s="1177"/>
      <c r="AF334" s="1177"/>
    </row>
    <row r="335" spans="1:32" ht="20.25" customHeight="1" x14ac:dyDescent="0.15">
      <c r="A335" s="1176"/>
      <c r="B335" s="1176"/>
      <c r="C335" s="1177"/>
      <c r="D335" s="1177"/>
      <c r="E335" s="1177"/>
      <c r="F335" s="1177"/>
      <c r="G335" s="1177"/>
      <c r="H335" s="1177"/>
      <c r="I335" s="1177"/>
      <c r="J335" s="1177"/>
      <c r="K335" s="1177"/>
      <c r="L335" s="1177"/>
      <c r="M335" s="1177"/>
      <c r="N335" s="1177"/>
      <c r="O335" s="1177"/>
      <c r="P335" s="1177"/>
      <c r="Q335" s="1177"/>
      <c r="R335" s="1177"/>
      <c r="S335" s="1177"/>
      <c r="T335" s="1177"/>
      <c r="U335" s="1177"/>
      <c r="V335" s="1177"/>
      <c r="W335" s="1177"/>
      <c r="X335" s="1177"/>
      <c r="Y335" s="1177"/>
      <c r="Z335" s="1177"/>
      <c r="AA335" s="1177"/>
      <c r="AB335" s="1177"/>
      <c r="AC335" s="1177"/>
      <c r="AD335" s="1177"/>
      <c r="AE335" s="1177"/>
      <c r="AF335" s="1177"/>
    </row>
    <row r="336" spans="1:32" ht="20.25" customHeight="1" x14ac:dyDescent="0.15">
      <c r="A336" s="1176"/>
      <c r="B336" s="1176"/>
      <c r="C336" s="1177"/>
      <c r="D336" s="1177"/>
      <c r="E336" s="1177"/>
      <c r="F336" s="1177"/>
      <c r="G336" s="1177"/>
      <c r="H336" s="1177"/>
      <c r="I336" s="1177"/>
      <c r="J336" s="1177"/>
      <c r="K336" s="1177"/>
      <c r="L336" s="1177"/>
      <c r="M336" s="1177"/>
      <c r="N336" s="1177"/>
      <c r="O336" s="1177"/>
      <c r="P336" s="1177"/>
      <c r="Q336" s="1177"/>
      <c r="R336" s="1177"/>
      <c r="S336" s="1177"/>
      <c r="T336" s="1177"/>
      <c r="U336" s="1177"/>
      <c r="V336" s="1177"/>
      <c r="W336" s="1177"/>
      <c r="X336" s="1177"/>
      <c r="Y336" s="1177"/>
      <c r="Z336" s="1177"/>
      <c r="AA336" s="1177"/>
      <c r="AB336" s="1177"/>
      <c r="AC336" s="1177"/>
      <c r="AD336" s="1177"/>
      <c r="AE336" s="1177"/>
      <c r="AF336" s="1177"/>
    </row>
    <row r="337" spans="1:32" ht="20.25" customHeight="1" x14ac:dyDescent="0.15">
      <c r="A337" s="1176"/>
      <c r="B337" s="1176"/>
      <c r="C337" s="1177"/>
      <c r="D337" s="1177"/>
      <c r="E337" s="1177"/>
      <c r="F337" s="1177"/>
      <c r="G337" s="1177"/>
      <c r="H337" s="1177"/>
      <c r="I337" s="1177"/>
      <c r="J337" s="1177"/>
      <c r="K337" s="1177"/>
      <c r="L337" s="1177"/>
      <c r="M337" s="1177"/>
      <c r="N337" s="1177"/>
      <c r="O337" s="1177"/>
      <c r="P337" s="1177"/>
      <c r="Q337" s="1177"/>
      <c r="R337" s="1177"/>
      <c r="S337" s="1177"/>
      <c r="T337" s="1177"/>
      <c r="U337" s="1177"/>
      <c r="V337" s="1177"/>
      <c r="W337" s="1177"/>
      <c r="X337" s="1177"/>
      <c r="Y337" s="1177"/>
      <c r="Z337" s="1177"/>
      <c r="AA337" s="1177"/>
      <c r="AB337" s="1177"/>
      <c r="AC337" s="1177"/>
      <c r="AD337" s="1177"/>
      <c r="AE337" s="1177"/>
      <c r="AF337" s="1177"/>
    </row>
    <row r="338" spans="1:32" ht="20.25" customHeight="1" x14ac:dyDescent="0.15">
      <c r="A338" s="1176"/>
      <c r="B338" s="1176"/>
      <c r="C338" s="1177"/>
      <c r="D338" s="1177"/>
      <c r="E338" s="1177"/>
      <c r="F338" s="1177"/>
      <c r="G338" s="1177"/>
      <c r="H338" s="1177"/>
      <c r="I338" s="1177"/>
      <c r="J338" s="1177"/>
      <c r="K338" s="1177"/>
      <c r="L338" s="1177"/>
      <c r="M338" s="1177"/>
      <c r="N338" s="1177"/>
      <c r="O338" s="1177"/>
      <c r="P338" s="1177"/>
      <c r="Q338" s="1177"/>
      <c r="R338" s="1177"/>
      <c r="S338" s="1177"/>
      <c r="T338" s="1177"/>
      <c r="U338" s="1177"/>
      <c r="V338" s="1177"/>
      <c r="W338" s="1177"/>
      <c r="X338" s="1177"/>
      <c r="Y338" s="1177"/>
      <c r="Z338" s="1177"/>
      <c r="AA338" s="1177"/>
      <c r="AB338" s="1177"/>
      <c r="AC338" s="1177"/>
      <c r="AD338" s="1177"/>
      <c r="AE338" s="1177"/>
      <c r="AF338" s="1177"/>
    </row>
    <row r="339" spans="1:32" ht="20.25" customHeight="1" x14ac:dyDescent="0.15">
      <c r="A339" s="1176"/>
      <c r="B339" s="1176"/>
      <c r="C339" s="1177"/>
      <c r="D339" s="1177"/>
      <c r="E339" s="1177"/>
      <c r="F339" s="1177"/>
      <c r="G339" s="1177"/>
      <c r="H339" s="1177"/>
      <c r="I339" s="1177"/>
      <c r="J339" s="1177"/>
      <c r="K339" s="1177"/>
      <c r="L339" s="1177"/>
      <c r="M339" s="1177"/>
      <c r="N339" s="1177"/>
      <c r="O339" s="1177"/>
      <c r="P339" s="1177"/>
      <c r="Q339" s="1177"/>
      <c r="R339" s="1177"/>
      <c r="S339" s="1177"/>
      <c r="T339" s="1177"/>
      <c r="U339" s="1177"/>
      <c r="V339" s="1177"/>
      <c r="W339" s="1177"/>
      <c r="X339" s="1177"/>
      <c r="Y339" s="1177"/>
      <c r="Z339" s="1177"/>
      <c r="AA339" s="1177"/>
      <c r="AB339" s="1177"/>
      <c r="AC339" s="1177"/>
      <c r="AD339" s="1177"/>
      <c r="AE339" s="1177"/>
      <c r="AF339" s="1177"/>
    </row>
    <row r="340" spans="1:32" ht="20.25" customHeight="1" x14ac:dyDescent="0.15">
      <c r="A340" s="1176"/>
      <c r="B340" s="1176"/>
      <c r="C340" s="1177"/>
      <c r="D340" s="1177"/>
      <c r="E340" s="1177"/>
      <c r="F340" s="1177"/>
      <c r="G340" s="1177"/>
      <c r="H340" s="1177"/>
      <c r="I340" s="1177"/>
      <c r="J340" s="1177"/>
      <c r="K340" s="1177"/>
      <c r="L340" s="1177"/>
      <c r="M340" s="1177"/>
      <c r="N340" s="1177"/>
      <c r="O340" s="1177"/>
      <c r="P340" s="1177"/>
      <c r="Q340" s="1177"/>
      <c r="R340" s="1177"/>
      <c r="S340" s="1177"/>
      <c r="T340" s="1177"/>
      <c r="U340" s="1177"/>
      <c r="V340" s="1177"/>
      <c r="W340" s="1177"/>
      <c r="X340" s="1177"/>
      <c r="Y340" s="1177"/>
      <c r="Z340" s="1177"/>
      <c r="AA340" s="1177"/>
      <c r="AB340" s="1177"/>
      <c r="AC340" s="1177"/>
      <c r="AD340" s="1177"/>
      <c r="AE340" s="1177"/>
      <c r="AF340" s="1177"/>
    </row>
    <row r="341" spans="1:32" ht="20.25" customHeight="1" x14ac:dyDescent="0.15">
      <c r="A341" s="1176"/>
      <c r="B341" s="1176"/>
      <c r="C341" s="1177"/>
      <c r="D341" s="1177"/>
      <c r="E341" s="1177"/>
      <c r="F341" s="1177"/>
      <c r="G341" s="1177"/>
      <c r="H341" s="1177"/>
      <c r="I341" s="1177"/>
      <c r="J341" s="1177"/>
      <c r="K341" s="1177"/>
      <c r="L341" s="1177"/>
      <c r="M341" s="1177"/>
      <c r="N341" s="1177"/>
      <c r="O341" s="1177"/>
      <c r="P341" s="1177"/>
      <c r="Q341" s="1177"/>
      <c r="R341" s="1177"/>
      <c r="S341" s="1177"/>
      <c r="T341" s="1177"/>
      <c r="U341" s="1177"/>
      <c r="V341" s="1177"/>
      <c r="W341" s="1177"/>
      <c r="X341" s="1177"/>
      <c r="Y341" s="1177"/>
      <c r="Z341" s="1177"/>
      <c r="AA341" s="1177"/>
      <c r="AB341" s="1177"/>
      <c r="AC341" s="1177"/>
      <c r="AD341" s="1177"/>
      <c r="AE341" s="1177"/>
      <c r="AF341" s="1177"/>
    </row>
    <row r="342" spans="1:32" ht="20.25" customHeight="1" x14ac:dyDescent="0.15">
      <c r="A342" s="1176"/>
      <c r="B342" s="1176"/>
      <c r="C342" s="1177"/>
      <c r="D342" s="1177"/>
      <c r="E342" s="1177"/>
      <c r="F342" s="1177"/>
      <c r="G342" s="1177"/>
      <c r="H342" s="1177"/>
      <c r="I342" s="1177"/>
      <c r="J342" s="1177"/>
      <c r="K342" s="1177"/>
      <c r="L342" s="1177"/>
      <c r="M342" s="1177"/>
      <c r="N342" s="1177"/>
      <c r="O342" s="1177"/>
      <c r="P342" s="1177"/>
      <c r="Q342" s="1177"/>
      <c r="R342" s="1177"/>
      <c r="S342" s="1177"/>
      <c r="T342" s="1177"/>
      <c r="U342" s="1177"/>
      <c r="V342" s="1177"/>
      <c r="W342" s="1177"/>
      <c r="X342" s="1177"/>
      <c r="Y342" s="1177"/>
      <c r="Z342" s="1177"/>
      <c r="AA342" s="1177"/>
      <c r="AB342" s="1177"/>
      <c r="AC342" s="1177"/>
      <c r="AD342" s="1177"/>
      <c r="AE342" s="1177"/>
      <c r="AF342" s="1177"/>
    </row>
    <row r="343" spans="1:32" ht="20.25" customHeight="1" x14ac:dyDescent="0.15">
      <c r="A343" s="1176"/>
      <c r="B343" s="1176"/>
      <c r="C343" s="1177"/>
      <c r="D343" s="1177"/>
      <c r="E343" s="1177"/>
      <c r="F343" s="1177"/>
      <c r="G343" s="1177"/>
      <c r="H343" s="1177"/>
      <c r="I343" s="1177"/>
      <c r="J343" s="1177"/>
      <c r="K343" s="1177"/>
      <c r="L343" s="1177"/>
      <c r="M343" s="1177"/>
      <c r="N343" s="1177"/>
      <c r="O343" s="1177"/>
      <c r="P343" s="1177"/>
      <c r="Q343" s="1177"/>
      <c r="R343" s="1177"/>
      <c r="S343" s="1177"/>
      <c r="T343" s="1177"/>
      <c r="U343" s="1177"/>
      <c r="V343" s="1177"/>
      <c r="W343" s="1177"/>
      <c r="X343" s="1177"/>
      <c r="Y343" s="1177"/>
      <c r="Z343" s="1177"/>
      <c r="AA343" s="1177"/>
      <c r="AB343" s="1177"/>
      <c r="AC343" s="1177"/>
      <c r="AD343" s="1177"/>
      <c r="AE343" s="1177"/>
      <c r="AF343" s="1177"/>
    </row>
    <row r="344" spans="1:32" ht="20.25" customHeight="1" x14ac:dyDescent="0.15">
      <c r="A344" s="1176"/>
      <c r="B344" s="1176"/>
      <c r="C344" s="1177"/>
      <c r="D344" s="1177"/>
      <c r="E344" s="1177"/>
      <c r="F344" s="1177"/>
      <c r="G344" s="1177"/>
      <c r="H344" s="1177"/>
      <c r="I344" s="1177"/>
      <c r="J344" s="1177"/>
      <c r="K344" s="1177"/>
      <c r="L344" s="1177"/>
      <c r="M344" s="1177"/>
      <c r="N344" s="1177"/>
      <c r="O344" s="1177"/>
      <c r="P344" s="1177"/>
      <c r="Q344" s="1177"/>
      <c r="R344" s="1177"/>
      <c r="S344" s="1177"/>
      <c r="T344" s="1177"/>
      <c r="U344" s="1177"/>
      <c r="V344" s="1177"/>
      <c r="W344" s="1177"/>
      <c r="X344" s="1177"/>
      <c r="Y344" s="1177"/>
      <c r="Z344" s="1177"/>
      <c r="AA344" s="1177"/>
      <c r="AB344" s="1177"/>
      <c r="AC344" s="1177"/>
      <c r="AD344" s="1177"/>
      <c r="AE344" s="1177"/>
      <c r="AF344" s="1177"/>
    </row>
    <row r="345" spans="1:32" ht="20.25" customHeight="1" x14ac:dyDescent="0.15">
      <c r="A345" s="1176"/>
      <c r="B345" s="1176"/>
      <c r="C345" s="1177"/>
      <c r="D345" s="1177"/>
      <c r="E345" s="1177"/>
      <c r="F345" s="1177"/>
      <c r="G345" s="1177"/>
      <c r="H345" s="1177"/>
      <c r="I345" s="1177"/>
      <c r="J345" s="1177"/>
      <c r="K345" s="1177"/>
      <c r="L345" s="1177"/>
      <c r="M345" s="1177"/>
      <c r="N345" s="1177"/>
      <c r="O345" s="1177"/>
      <c r="P345" s="1177"/>
      <c r="Q345" s="1177"/>
      <c r="R345" s="1177"/>
      <c r="S345" s="1177"/>
      <c r="T345" s="1177"/>
      <c r="U345" s="1177"/>
      <c r="V345" s="1177"/>
      <c r="W345" s="1177"/>
      <c r="X345" s="1177"/>
      <c r="Y345" s="1177"/>
      <c r="Z345" s="1177"/>
      <c r="AA345" s="1177"/>
      <c r="AB345" s="1177"/>
      <c r="AC345" s="1177"/>
      <c r="AD345" s="1177"/>
      <c r="AE345" s="1177"/>
      <c r="AF345" s="1177"/>
    </row>
    <row r="346" spans="1:32" ht="20.25" customHeight="1" x14ac:dyDescent="0.15">
      <c r="A346" s="1176"/>
      <c r="B346" s="1176"/>
      <c r="C346" s="1177"/>
      <c r="D346" s="1177"/>
      <c r="E346" s="1177"/>
      <c r="F346" s="1177"/>
      <c r="G346" s="1177"/>
      <c r="H346" s="1177"/>
      <c r="I346" s="1177"/>
      <c r="J346" s="1177"/>
      <c r="K346" s="1177"/>
      <c r="L346" s="1177"/>
      <c r="M346" s="1177"/>
      <c r="N346" s="1177"/>
      <c r="O346" s="1177"/>
      <c r="P346" s="1177"/>
      <c r="Q346" s="1177"/>
      <c r="R346" s="1177"/>
      <c r="S346" s="1177"/>
      <c r="T346" s="1177"/>
      <c r="U346" s="1177"/>
      <c r="V346" s="1177"/>
      <c r="W346" s="1177"/>
      <c r="X346" s="1177"/>
      <c r="Y346" s="1177"/>
      <c r="Z346" s="1177"/>
      <c r="AA346" s="1177"/>
      <c r="AB346" s="1177"/>
      <c r="AC346" s="1177"/>
      <c r="AD346" s="1177"/>
      <c r="AE346" s="1177"/>
      <c r="AF346" s="1177"/>
    </row>
    <row r="347" spans="1:32" ht="20.25" customHeight="1" x14ac:dyDescent="0.15">
      <c r="A347" s="1176"/>
      <c r="B347" s="1176"/>
      <c r="C347" s="1177"/>
      <c r="D347" s="1177"/>
      <c r="E347" s="1177"/>
      <c r="F347" s="1177"/>
      <c r="G347" s="1177"/>
      <c r="H347" s="1177"/>
      <c r="I347" s="1177"/>
      <c r="J347" s="1177"/>
      <c r="K347" s="1177"/>
      <c r="L347" s="1177"/>
      <c r="M347" s="1177"/>
      <c r="N347" s="1177"/>
      <c r="O347" s="1177"/>
      <c r="P347" s="1177"/>
      <c r="Q347" s="1177"/>
      <c r="R347" s="1177"/>
      <c r="S347" s="1177"/>
      <c r="T347" s="1177"/>
      <c r="U347" s="1177"/>
      <c r="V347" s="1177"/>
      <c r="W347" s="1177"/>
      <c r="X347" s="1177"/>
      <c r="Y347" s="1177"/>
      <c r="Z347" s="1177"/>
      <c r="AA347" s="1177"/>
      <c r="AB347" s="1177"/>
      <c r="AC347" s="1177"/>
      <c r="AD347" s="1177"/>
      <c r="AE347" s="1177"/>
      <c r="AF347" s="1177"/>
    </row>
    <row r="348" spans="1:32" ht="20.25" customHeight="1" x14ac:dyDescent="0.15">
      <c r="A348" s="1176"/>
      <c r="B348" s="1176"/>
      <c r="C348" s="1177"/>
      <c r="D348" s="1177"/>
      <c r="E348" s="1177"/>
      <c r="F348" s="1177"/>
      <c r="G348" s="1177"/>
      <c r="H348" s="1177"/>
      <c r="I348" s="1177"/>
      <c r="J348" s="1177"/>
      <c r="K348" s="1177"/>
      <c r="L348" s="1177"/>
      <c r="M348" s="1177"/>
      <c r="N348" s="1177"/>
      <c r="O348" s="1177"/>
      <c r="P348" s="1177"/>
      <c r="Q348" s="1177"/>
      <c r="R348" s="1177"/>
      <c r="S348" s="1177"/>
      <c r="T348" s="1177"/>
      <c r="U348" s="1177"/>
      <c r="V348" s="1177"/>
      <c r="W348" s="1177"/>
      <c r="X348" s="1177"/>
      <c r="Y348" s="1177"/>
      <c r="Z348" s="1177"/>
      <c r="AA348" s="1177"/>
      <c r="AB348" s="1177"/>
      <c r="AC348" s="1177"/>
      <c r="AD348" s="1177"/>
      <c r="AE348" s="1177"/>
      <c r="AF348" s="1177"/>
    </row>
    <row r="349" spans="1:32" ht="20.25" customHeight="1" x14ac:dyDescent="0.15">
      <c r="A349" s="1176"/>
      <c r="B349" s="1176"/>
      <c r="C349" s="1177"/>
      <c r="D349" s="1177"/>
      <c r="E349" s="1177"/>
      <c r="F349" s="1177"/>
      <c r="G349" s="1177"/>
      <c r="H349" s="1177"/>
      <c r="I349" s="1177"/>
      <c r="J349" s="1177"/>
      <c r="K349" s="1177"/>
      <c r="L349" s="1177"/>
      <c r="M349" s="1177"/>
      <c r="N349" s="1177"/>
      <c r="O349" s="1177"/>
      <c r="P349" s="1177"/>
      <c r="Q349" s="1177"/>
      <c r="R349" s="1177"/>
      <c r="S349" s="1177"/>
      <c r="T349" s="1177"/>
      <c r="U349" s="1177"/>
      <c r="V349" s="1177"/>
      <c r="W349" s="1177"/>
      <c r="X349" s="1177"/>
      <c r="Y349" s="1177"/>
      <c r="Z349" s="1177"/>
      <c r="AA349" s="1177"/>
      <c r="AB349" s="1177"/>
      <c r="AC349" s="1177"/>
      <c r="AD349" s="1177"/>
      <c r="AE349" s="1177"/>
      <c r="AF349" s="1177"/>
    </row>
    <row r="350" spans="1:32" ht="20.25" customHeight="1" x14ac:dyDescent="0.15">
      <c r="A350" s="1176"/>
      <c r="B350" s="1176"/>
      <c r="C350" s="1177"/>
      <c r="D350" s="1177"/>
      <c r="E350" s="1177"/>
      <c r="F350" s="1177"/>
      <c r="G350" s="1177"/>
      <c r="H350" s="1177"/>
      <c r="I350" s="1177"/>
      <c r="J350" s="1177"/>
      <c r="K350" s="1177"/>
      <c r="L350" s="1177"/>
      <c r="M350" s="1177"/>
      <c r="N350" s="1177"/>
      <c r="O350" s="1177"/>
      <c r="P350" s="1177"/>
      <c r="Q350" s="1177"/>
      <c r="R350" s="1177"/>
      <c r="S350" s="1177"/>
      <c r="T350" s="1177"/>
      <c r="U350" s="1177"/>
      <c r="V350" s="1177"/>
      <c r="W350" s="1177"/>
      <c r="X350" s="1177"/>
      <c r="Y350" s="1177"/>
      <c r="Z350" s="1177"/>
      <c r="AA350" s="1177"/>
      <c r="AB350" s="1177"/>
      <c r="AC350" s="1177"/>
      <c r="AD350" s="1177"/>
      <c r="AE350" s="1177"/>
      <c r="AF350" s="1177"/>
    </row>
    <row r="351" spans="1:32" ht="20.25" customHeight="1" x14ac:dyDescent="0.15">
      <c r="A351" s="1176"/>
      <c r="B351" s="1176"/>
      <c r="C351" s="1177"/>
      <c r="D351" s="1177"/>
      <c r="E351" s="1177"/>
      <c r="F351" s="1177"/>
      <c r="G351" s="1177"/>
      <c r="H351" s="1177"/>
      <c r="I351" s="1177"/>
      <c r="J351" s="1177"/>
      <c r="K351" s="1177"/>
      <c r="L351" s="1177"/>
      <c r="M351" s="1177"/>
      <c r="N351" s="1177"/>
      <c r="O351" s="1177"/>
      <c r="P351" s="1177"/>
      <c r="Q351" s="1177"/>
      <c r="R351" s="1177"/>
      <c r="S351" s="1177"/>
      <c r="T351" s="1177"/>
      <c r="U351" s="1177"/>
      <c r="V351" s="1177"/>
      <c r="W351" s="1177"/>
      <c r="X351" s="1177"/>
      <c r="Y351" s="1177"/>
      <c r="Z351" s="1177"/>
      <c r="AA351" s="1177"/>
      <c r="AB351" s="1177"/>
      <c r="AC351" s="1177"/>
      <c r="AD351" s="1177"/>
      <c r="AE351" s="1177"/>
      <c r="AF351" s="1177"/>
    </row>
    <row r="352" spans="1:32" ht="20.25" customHeight="1" x14ac:dyDescent="0.15">
      <c r="A352" s="1176"/>
      <c r="B352" s="1176"/>
      <c r="C352" s="1177"/>
      <c r="D352" s="1177"/>
      <c r="E352" s="1177"/>
      <c r="F352" s="1177"/>
      <c r="G352" s="1177"/>
      <c r="H352" s="1177"/>
      <c r="I352" s="1177"/>
      <c r="J352" s="1177"/>
      <c r="K352" s="1177"/>
      <c r="L352" s="1177"/>
      <c r="M352" s="1177"/>
      <c r="N352" s="1177"/>
      <c r="O352" s="1177"/>
      <c r="P352" s="1177"/>
      <c r="Q352" s="1177"/>
      <c r="R352" s="1177"/>
      <c r="S352" s="1177"/>
      <c r="T352" s="1177"/>
      <c r="U352" s="1177"/>
      <c r="V352" s="1177"/>
      <c r="W352" s="1177"/>
      <c r="X352" s="1177"/>
      <c r="Y352" s="1177"/>
      <c r="Z352" s="1177"/>
      <c r="AA352" s="1177"/>
      <c r="AB352" s="1177"/>
      <c r="AC352" s="1177"/>
      <c r="AD352" s="1177"/>
      <c r="AE352" s="1177"/>
      <c r="AF352" s="1177"/>
    </row>
    <row r="353" spans="1:32" ht="20.25" customHeight="1" x14ac:dyDescent="0.15">
      <c r="A353" s="1176"/>
      <c r="B353" s="1176"/>
      <c r="C353" s="1177"/>
      <c r="D353" s="1177"/>
      <c r="E353" s="1177"/>
      <c r="F353" s="1177"/>
      <c r="G353" s="1177"/>
      <c r="H353" s="1177"/>
      <c r="I353" s="1177"/>
      <c r="J353" s="1177"/>
      <c r="K353" s="1177"/>
      <c r="L353" s="1177"/>
      <c r="M353" s="1177"/>
      <c r="N353" s="1177"/>
      <c r="O353" s="1177"/>
      <c r="P353" s="1177"/>
      <c r="Q353" s="1177"/>
      <c r="R353" s="1177"/>
      <c r="S353" s="1177"/>
      <c r="T353" s="1177"/>
      <c r="U353" s="1177"/>
      <c r="V353" s="1177"/>
      <c r="W353" s="1177"/>
      <c r="X353" s="1177"/>
      <c r="Y353" s="1177"/>
      <c r="Z353" s="1177"/>
      <c r="AA353" s="1177"/>
      <c r="AB353" s="1177"/>
      <c r="AC353" s="1177"/>
      <c r="AD353" s="1177"/>
      <c r="AE353" s="1177"/>
      <c r="AF353" s="1177"/>
    </row>
    <row r="354" spans="1:32" ht="20.25" customHeight="1" x14ac:dyDescent="0.15">
      <c r="A354" s="1176"/>
      <c r="B354" s="1176"/>
      <c r="C354" s="1177"/>
      <c r="D354" s="1177"/>
      <c r="E354" s="1177"/>
      <c r="F354" s="1177"/>
      <c r="G354" s="1177"/>
      <c r="H354" s="1177"/>
      <c r="I354" s="1177"/>
      <c r="J354" s="1177"/>
      <c r="K354" s="1177"/>
      <c r="L354" s="1177"/>
      <c r="M354" s="1177"/>
      <c r="N354" s="1177"/>
      <c r="O354" s="1177"/>
      <c r="P354" s="1177"/>
      <c r="Q354" s="1177"/>
      <c r="R354" s="1177"/>
      <c r="S354" s="1177"/>
      <c r="T354" s="1177"/>
      <c r="U354" s="1177"/>
      <c r="V354" s="1177"/>
      <c r="W354" s="1177"/>
      <c r="X354" s="1177"/>
      <c r="Y354" s="1177"/>
      <c r="Z354" s="1177"/>
      <c r="AA354" s="1177"/>
      <c r="AB354" s="1177"/>
      <c r="AC354" s="1177"/>
      <c r="AD354" s="1177"/>
      <c r="AE354" s="1177"/>
      <c r="AF354" s="1177"/>
    </row>
    <row r="355" spans="1:32" ht="20.25" customHeight="1" x14ac:dyDescent="0.15">
      <c r="A355" s="1176"/>
      <c r="B355" s="1176"/>
      <c r="C355" s="1177"/>
      <c r="D355" s="1177"/>
      <c r="E355" s="1177"/>
      <c r="F355" s="1177"/>
      <c r="G355" s="1177"/>
      <c r="H355" s="1177"/>
      <c r="I355" s="1177"/>
      <c r="J355" s="1177"/>
      <c r="K355" s="1177"/>
      <c r="L355" s="1177"/>
      <c r="M355" s="1177"/>
      <c r="N355" s="1177"/>
      <c r="O355" s="1177"/>
      <c r="P355" s="1177"/>
      <c r="Q355" s="1177"/>
      <c r="R355" s="1177"/>
      <c r="S355" s="1177"/>
      <c r="T355" s="1177"/>
      <c r="U355" s="1177"/>
      <c r="V355" s="1177"/>
      <c r="W355" s="1177"/>
      <c r="X355" s="1177"/>
      <c r="Y355" s="1177"/>
      <c r="Z355" s="1177"/>
      <c r="AA355" s="1177"/>
      <c r="AB355" s="1177"/>
      <c r="AC355" s="1177"/>
      <c r="AD355" s="1177"/>
      <c r="AE355" s="1177"/>
      <c r="AF355" s="1177"/>
    </row>
    <row r="356" spans="1:32" ht="20.25" customHeight="1" x14ac:dyDescent="0.15">
      <c r="A356" s="1176"/>
      <c r="B356" s="1176"/>
      <c r="C356" s="1177"/>
      <c r="D356" s="1177"/>
      <c r="E356" s="1177"/>
      <c r="F356" s="1177"/>
      <c r="G356" s="1177"/>
      <c r="H356" s="1177"/>
      <c r="I356" s="1177"/>
      <c r="J356" s="1177"/>
      <c r="K356" s="1177"/>
      <c r="L356" s="1177"/>
      <c r="M356" s="1177"/>
      <c r="N356" s="1177"/>
      <c r="O356" s="1177"/>
      <c r="P356" s="1177"/>
      <c r="Q356" s="1177"/>
      <c r="R356" s="1177"/>
      <c r="S356" s="1177"/>
      <c r="T356" s="1177"/>
      <c r="U356" s="1177"/>
      <c r="V356" s="1177"/>
      <c r="W356" s="1177"/>
      <c r="X356" s="1177"/>
      <c r="Y356" s="1177"/>
      <c r="Z356" s="1177"/>
      <c r="AA356" s="1177"/>
      <c r="AB356" s="1177"/>
      <c r="AC356" s="1177"/>
      <c r="AD356" s="1177"/>
      <c r="AE356" s="1177"/>
      <c r="AF356" s="1177"/>
    </row>
    <row r="357" spans="1:32" ht="20.25" customHeight="1" x14ac:dyDescent="0.15">
      <c r="A357" s="1176"/>
      <c r="B357" s="1176"/>
      <c r="C357" s="1177"/>
      <c r="D357" s="1177"/>
      <c r="E357" s="1177"/>
      <c r="F357" s="1177"/>
      <c r="G357" s="1177"/>
      <c r="H357" s="1177"/>
      <c r="I357" s="1177"/>
      <c r="J357" s="1177"/>
      <c r="K357" s="1177"/>
      <c r="L357" s="1177"/>
      <c r="M357" s="1177"/>
      <c r="N357" s="1177"/>
      <c r="O357" s="1177"/>
      <c r="P357" s="1177"/>
      <c r="Q357" s="1177"/>
      <c r="R357" s="1177"/>
      <c r="S357" s="1177"/>
      <c r="T357" s="1177"/>
      <c r="U357" s="1177"/>
      <c r="V357" s="1177"/>
      <c r="W357" s="1177"/>
      <c r="X357" s="1177"/>
      <c r="Y357" s="1177"/>
      <c r="Z357" s="1177"/>
      <c r="AA357" s="1177"/>
      <c r="AB357" s="1177"/>
      <c r="AC357" s="1177"/>
      <c r="AD357" s="1177"/>
      <c r="AE357" s="1177"/>
      <c r="AF357" s="1177"/>
    </row>
    <row r="358" spans="1:32" ht="20.25" customHeight="1" x14ac:dyDescent="0.15">
      <c r="A358" s="1176"/>
      <c r="B358" s="1176"/>
      <c r="C358" s="1177"/>
      <c r="D358" s="1177"/>
      <c r="E358" s="1177"/>
      <c r="F358" s="1177"/>
      <c r="G358" s="1177"/>
      <c r="H358" s="1177"/>
      <c r="I358" s="1177"/>
      <c r="J358" s="1177"/>
      <c r="K358" s="1177"/>
      <c r="L358" s="1177"/>
      <c r="M358" s="1177"/>
      <c r="N358" s="1177"/>
      <c r="O358" s="1177"/>
      <c r="P358" s="1177"/>
      <c r="Q358" s="1177"/>
      <c r="R358" s="1177"/>
      <c r="S358" s="1177"/>
      <c r="T358" s="1177"/>
      <c r="U358" s="1177"/>
      <c r="V358" s="1177"/>
      <c r="W358" s="1177"/>
      <c r="X358" s="1177"/>
      <c r="Y358" s="1177"/>
      <c r="Z358" s="1177"/>
      <c r="AA358" s="1177"/>
      <c r="AB358" s="1177"/>
      <c r="AC358" s="1177"/>
      <c r="AD358" s="1177"/>
      <c r="AE358" s="1177"/>
      <c r="AF358" s="1177"/>
    </row>
    <row r="359" spans="1:32" ht="20.25" customHeight="1" x14ac:dyDescent="0.15">
      <c r="A359" s="1176"/>
      <c r="B359" s="1176"/>
      <c r="C359" s="1177"/>
      <c r="D359" s="1177"/>
      <c r="E359" s="1177"/>
      <c r="F359" s="1177"/>
      <c r="G359" s="1177"/>
      <c r="H359" s="1177"/>
      <c r="I359" s="1177"/>
      <c r="J359" s="1177"/>
      <c r="K359" s="1177"/>
      <c r="L359" s="1177"/>
      <c r="M359" s="1177"/>
      <c r="N359" s="1177"/>
      <c r="O359" s="1177"/>
      <c r="P359" s="1177"/>
      <c r="Q359" s="1177"/>
      <c r="R359" s="1177"/>
      <c r="S359" s="1177"/>
      <c r="T359" s="1177"/>
      <c r="U359" s="1177"/>
      <c r="V359" s="1177"/>
      <c r="W359" s="1177"/>
      <c r="X359" s="1177"/>
      <c r="Y359" s="1177"/>
      <c r="Z359" s="1177"/>
      <c r="AA359" s="1177"/>
      <c r="AB359" s="1177"/>
      <c r="AC359" s="1177"/>
      <c r="AD359" s="1177"/>
      <c r="AE359" s="1177"/>
      <c r="AF359" s="1177"/>
    </row>
    <row r="360" spans="1:32" ht="20.25" customHeight="1" x14ac:dyDescent="0.15">
      <c r="A360" s="1176"/>
      <c r="B360" s="1176"/>
      <c r="C360" s="1177"/>
      <c r="D360" s="1177"/>
      <c r="E360" s="1177"/>
      <c r="F360" s="1177"/>
      <c r="G360" s="1177"/>
      <c r="H360" s="1177"/>
      <c r="I360" s="1177"/>
      <c r="J360" s="1177"/>
      <c r="K360" s="1177"/>
      <c r="L360" s="1177"/>
      <c r="M360" s="1177"/>
      <c r="N360" s="1177"/>
      <c r="O360" s="1177"/>
      <c r="P360" s="1177"/>
      <c r="Q360" s="1177"/>
      <c r="R360" s="1177"/>
      <c r="S360" s="1177"/>
      <c r="T360" s="1177"/>
      <c r="U360" s="1177"/>
      <c r="V360" s="1177"/>
      <c r="W360" s="1177"/>
      <c r="X360" s="1177"/>
      <c r="Y360" s="1177"/>
      <c r="Z360" s="1177"/>
      <c r="AA360" s="1177"/>
      <c r="AB360" s="1177"/>
      <c r="AC360" s="1177"/>
      <c r="AD360" s="1177"/>
      <c r="AE360" s="1177"/>
      <c r="AF360" s="1177"/>
    </row>
    <row r="361" spans="1:32" ht="20.25" customHeight="1" x14ac:dyDescent="0.15">
      <c r="A361" s="1176"/>
      <c r="B361" s="1176"/>
      <c r="C361" s="1177"/>
      <c r="D361" s="1177"/>
      <c r="E361" s="1177"/>
      <c r="F361" s="1177"/>
      <c r="G361" s="1177"/>
      <c r="H361" s="1177"/>
      <c r="I361" s="1177"/>
      <c r="J361" s="1177"/>
      <c r="K361" s="1177"/>
      <c r="L361" s="1177"/>
      <c r="M361" s="1177"/>
      <c r="N361" s="1177"/>
      <c r="O361" s="1177"/>
      <c r="P361" s="1177"/>
      <c r="Q361" s="1177"/>
      <c r="R361" s="1177"/>
      <c r="S361" s="1177"/>
      <c r="T361" s="1177"/>
      <c r="U361" s="1177"/>
      <c r="V361" s="1177"/>
      <c r="W361" s="1177"/>
      <c r="X361" s="1177"/>
      <c r="Y361" s="1177"/>
      <c r="Z361" s="1177"/>
      <c r="AA361" s="1177"/>
      <c r="AB361" s="1177"/>
      <c r="AC361" s="1177"/>
      <c r="AD361" s="1177"/>
      <c r="AE361" s="1177"/>
      <c r="AF361" s="1177"/>
    </row>
    <row r="362" spans="1:32" ht="20.25" customHeight="1" x14ac:dyDescent="0.15">
      <c r="A362" s="1176"/>
      <c r="B362" s="1176"/>
      <c r="C362" s="1177"/>
      <c r="D362" s="1177"/>
      <c r="E362" s="1177"/>
      <c r="F362" s="1177"/>
      <c r="G362" s="1177"/>
      <c r="H362" s="1177"/>
      <c r="I362" s="1177"/>
      <c r="J362" s="1177"/>
      <c r="K362" s="1177"/>
      <c r="L362" s="1177"/>
      <c r="M362" s="1177"/>
      <c r="N362" s="1177"/>
      <c r="O362" s="1177"/>
      <c r="P362" s="1177"/>
      <c r="Q362" s="1177"/>
      <c r="R362" s="1177"/>
      <c r="S362" s="1177"/>
      <c r="T362" s="1177"/>
      <c r="U362" s="1177"/>
      <c r="V362" s="1177"/>
      <c r="W362" s="1177"/>
      <c r="X362" s="1177"/>
      <c r="Y362" s="1177"/>
      <c r="Z362" s="1177"/>
      <c r="AA362" s="1177"/>
      <c r="AB362" s="1177"/>
      <c r="AC362" s="1177"/>
      <c r="AD362" s="1177"/>
      <c r="AE362" s="1177"/>
      <c r="AF362" s="1177"/>
    </row>
    <row r="363" spans="1:32" ht="20.25" customHeight="1" x14ac:dyDescent="0.15">
      <c r="A363" s="1176"/>
      <c r="B363" s="1176"/>
      <c r="C363" s="1177"/>
      <c r="D363" s="1177"/>
      <c r="E363" s="1177"/>
      <c r="F363" s="1177"/>
      <c r="G363" s="1177"/>
      <c r="H363" s="1177"/>
      <c r="I363" s="1177"/>
      <c r="J363" s="1177"/>
      <c r="K363" s="1177"/>
      <c r="L363" s="1177"/>
      <c r="M363" s="1177"/>
      <c r="N363" s="1177"/>
      <c r="O363" s="1177"/>
      <c r="P363" s="1177"/>
      <c r="Q363" s="1177"/>
      <c r="R363" s="1177"/>
      <c r="S363" s="1177"/>
      <c r="T363" s="1177"/>
      <c r="U363" s="1177"/>
      <c r="V363" s="1177"/>
      <c r="W363" s="1177"/>
      <c r="X363" s="1177"/>
      <c r="Y363" s="1177"/>
      <c r="Z363" s="1177"/>
      <c r="AA363" s="1177"/>
      <c r="AB363" s="1177"/>
      <c r="AC363" s="1177"/>
      <c r="AD363" s="1177"/>
      <c r="AE363" s="1177"/>
      <c r="AF363" s="1177"/>
    </row>
    <row r="364" spans="1:32" ht="20.25" customHeight="1" x14ac:dyDescent="0.15">
      <c r="A364" s="1176"/>
      <c r="B364" s="1176"/>
      <c r="C364" s="1177"/>
      <c r="D364" s="1177"/>
      <c r="E364" s="1177"/>
      <c r="F364" s="1177"/>
      <c r="G364" s="1177"/>
      <c r="H364" s="1177"/>
      <c r="I364" s="1177"/>
      <c r="J364" s="1177"/>
      <c r="K364" s="1177"/>
      <c r="L364" s="1177"/>
      <c r="M364" s="1177"/>
      <c r="N364" s="1177"/>
      <c r="O364" s="1177"/>
      <c r="P364" s="1177"/>
      <c r="Q364" s="1177"/>
      <c r="R364" s="1177"/>
      <c r="S364" s="1177"/>
      <c r="T364" s="1177"/>
      <c r="U364" s="1177"/>
      <c r="V364" s="1177"/>
      <c r="W364" s="1177"/>
      <c r="X364" s="1177"/>
      <c r="Y364" s="1177"/>
      <c r="Z364" s="1177"/>
      <c r="AA364" s="1177"/>
      <c r="AB364" s="1177"/>
      <c r="AC364" s="1177"/>
      <c r="AD364" s="1177"/>
      <c r="AE364" s="1177"/>
      <c r="AF364" s="1177"/>
    </row>
    <row r="365" spans="1:32" ht="20.25" customHeight="1" x14ac:dyDescent="0.15">
      <c r="A365" s="1176"/>
      <c r="B365" s="1176"/>
      <c r="C365" s="1177"/>
      <c r="D365" s="1177"/>
      <c r="E365" s="1177"/>
      <c r="F365" s="1177"/>
      <c r="G365" s="1177"/>
      <c r="H365" s="1177"/>
      <c r="I365" s="1177"/>
      <c r="J365" s="1177"/>
      <c r="K365" s="1177"/>
      <c r="L365" s="1177"/>
      <c r="M365" s="1177"/>
      <c r="N365" s="1177"/>
      <c r="O365" s="1177"/>
      <c r="P365" s="1177"/>
      <c r="Q365" s="1177"/>
      <c r="R365" s="1177"/>
      <c r="S365" s="1177"/>
      <c r="T365" s="1177"/>
      <c r="U365" s="1177"/>
      <c r="V365" s="1177"/>
      <c r="W365" s="1177"/>
      <c r="X365" s="1177"/>
      <c r="Y365" s="1177"/>
      <c r="Z365" s="1177"/>
      <c r="AA365" s="1177"/>
      <c r="AB365" s="1177"/>
      <c r="AC365" s="1177"/>
      <c r="AD365" s="1177"/>
      <c r="AE365" s="1177"/>
      <c r="AF365" s="1177"/>
    </row>
    <row r="366" spans="1:32" ht="20.25" customHeight="1" x14ac:dyDescent="0.15">
      <c r="A366" s="1176"/>
      <c r="B366" s="1176"/>
      <c r="C366" s="1177"/>
      <c r="D366" s="1177"/>
      <c r="E366" s="1177"/>
      <c r="F366" s="1177"/>
      <c r="G366" s="1177"/>
      <c r="H366" s="1177"/>
      <c r="I366" s="1177"/>
      <c r="J366" s="1177"/>
      <c r="K366" s="1177"/>
      <c r="L366" s="1177"/>
      <c r="M366" s="1177"/>
      <c r="N366" s="1177"/>
      <c r="O366" s="1177"/>
      <c r="P366" s="1177"/>
      <c r="Q366" s="1177"/>
      <c r="R366" s="1177"/>
      <c r="S366" s="1177"/>
      <c r="T366" s="1177"/>
      <c r="U366" s="1177"/>
      <c r="V366" s="1177"/>
      <c r="W366" s="1177"/>
      <c r="X366" s="1177"/>
      <c r="Y366" s="1177"/>
      <c r="Z366" s="1177"/>
      <c r="AA366" s="1177"/>
      <c r="AB366" s="1177"/>
      <c r="AC366" s="1177"/>
      <c r="AD366" s="1177"/>
      <c r="AE366" s="1177"/>
      <c r="AF366" s="1177"/>
    </row>
    <row r="367" spans="1:32" ht="20.25" customHeight="1" x14ac:dyDescent="0.15">
      <c r="A367" s="1176"/>
      <c r="B367" s="1176"/>
      <c r="C367" s="1177"/>
      <c r="D367" s="1177"/>
      <c r="E367" s="1177"/>
      <c r="F367" s="1177"/>
      <c r="G367" s="1177"/>
      <c r="H367" s="1177"/>
      <c r="I367" s="1177"/>
      <c r="J367" s="1177"/>
      <c r="K367" s="1177"/>
      <c r="L367" s="1177"/>
      <c r="M367" s="1177"/>
      <c r="N367" s="1177"/>
      <c r="O367" s="1177"/>
      <c r="P367" s="1177"/>
      <c r="Q367" s="1177"/>
      <c r="R367" s="1177"/>
      <c r="S367" s="1177"/>
      <c r="T367" s="1177"/>
      <c r="U367" s="1177"/>
      <c r="V367" s="1177"/>
      <c r="W367" s="1177"/>
      <c r="X367" s="1177"/>
      <c r="Y367" s="1177"/>
      <c r="Z367" s="1177"/>
      <c r="AA367" s="1177"/>
      <c r="AB367" s="1177"/>
      <c r="AC367" s="1177"/>
      <c r="AD367" s="1177"/>
      <c r="AE367" s="1177"/>
      <c r="AF367" s="1177"/>
    </row>
    <row r="368" spans="1:32" ht="20.25" customHeight="1" x14ac:dyDescent="0.15">
      <c r="A368" s="1176"/>
      <c r="B368" s="1176"/>
      <c r="C368" s="1177"/>
      <c r="D368" s="1177"/>
      <c r="E368" s="1177"/>
      <c r="F368" s="1177"/>
      <c r="G368" s="1177"/>
      <c r="H368" s="1177"/>
      <c r="I368" s="1177"/>
      <c r="J368" s="1177"/>
      <c r="K368" s="1177"/>
      <c r="L368" s="1177"/>
      <c r="M368" s="1177"/>
      <c r="N368" s="1177"/>
      <c r="O368" s="1177"/>
      <c r="P368" s="1177"/>
      <c r="Q368" s="1177"/>
      <c r="R368" s="1177"/>
      <c r="S368" s="1177"/>
      <c r="T368" s="1177"/>
      <c r="U368" s="1177"/>
      <c r="V368" s="1177"/>
      <c r="W368" s="1177"/>
      <c r="X368" s="1177"/>
      <c r="Y368" s="1177"/>
      <c r="Z368" s="1177"/>
      <c r="AA368" s="1177"/>
      <c r="AB368" s="1177"/>
      <c r="AC368" s="1177"/>
      <c r="AD368" s="1177"/>
      <c r="AE368" s="1177"/>
      <c r="AF368" s="1177"/>
    </row>
    <row r="369" spans="1:32" ht="20.25" customHeight="1" x14ac:dyDescent="0.15">
      <c r="A369" s="1176"/>
      <c r="B369" s="1176"/>
      <c r="C369" s="1177"/>
      <c r="D369" s="1177"/>
      <c r="E369" s="1177"/>
      <c r="F369" s="1177"/>
      <c r="G369" s="1177"/>
      <c r="H369" s="1177"/>
      <c r="I369" s="1177"/>
      <c r="J369" s="1177"/>
      <c r="K369" s="1177"/>
      <c r="L369" s="1177"/>
      <c r="M369" s="1177"/>
      <c r="N369" s="1177"/>
      <c r="O369" s="1177"/>
      <c r="P369" s="1177"/>
      <c r="Q369" s="1177"/>
      <c r="R369" s="1177"/>
      <c r="S369" s="1177"/>
      <c r="T369" s="1177"/>
      <c r="U369" s="1177"/>
      <c r="V369" s="1177"/>
      <c r="W369" s="1177"/>
      <c r="X369" s="1177"/>
      <c r="Y369" s="1177"/>
      <c r="Z369" s="1177"/>
      <c r="AA369" s="1177"/>
      <c r="AB369" s="1177"/>
      <c r="AC369" s="1177"/>
      <c r="AD369" s="1177"/>
      <c r="AE369" s="1177"/>
      <c r="AF369" s="1177"/>
    </row>
    <row r="370" spans="1:32" ht="20.25" customHeight="1" x14ac:dyDescent="0.15">
      <c r="A370" s="1176"/>
      <c r="B370" s="1176"/>
      <c r="C370" s="1177"/>
      <c r="D370" s="1177"/>
      <c r="E370" s="1177"/>
      <c r="F370" s="1177"/>
      <c r="G370" s="1177"/>
      <c r="H370" s="1177"/>
      <c r="I370" s="1177"/>
      <c r="J370" s="1177"/>
      <c r="K370" s="1177"/>
      <c r="L370" s="1177"/>
      <c r="M370" s="1177"/>
      <c r="N370" s="1177"/>
      <c r="O370" s="1177"/>
      <c r="P370" s="1177"/>
      <c r="Q370" s="1177"/>
      <c r="R370" s="1177"/>
      <c r="S370" s="1177"/>
      <c r="T370" s="1177"/>
      <c r="U370" s="1177"/>
      <c r="V370" s="1177"/>
      <c r="W370" s="1177"/>
      <c r="X370" s="1177"/>
      <c r="Y370" s="1177"/>
      <c r="Z370" s="1177"/>
      <c r="AA370" s="1177"/>
      <c r="AB370" s="1177"/>
      <c r="AC370" s="1177"/>
      <c r="AD370" s="1177"/>
      <c r="AE370" s="1177"/>
      <c r="AF370" s="1177"/>
    </row>
    <row r="371" spans="1:32" ht="20.25" customHeight="1" x14ac:dyDescent="0.15">
      <c r="A371" s="1176"/>
      <c r="B371" s="1176"/>
      <c r="C371" s="1177"/>
      <c r="D371" s="1177"/>
      <c r="E371" s="1177"/>
      <c r="F371" s="1177"/>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7"/>
      <c r="AF371" s="1177"/>
    </row>
    <row r="372" spans="1:32" ht="20.25" customHeight="1" x14ac:dyDescent="0.15">
      <c r="A372" s="1176"/>
      <c r="B372" s="1176"/>
      <c r="C372" s="1177"/>
      <c r="D372" s="1177"/>
      <c r="E372" s="1177"/>
      <c r="F372" s="1177"/>
      <c r="G372" s="1177"/>
      <c r="H372" s="1177"/>
      <c r="I372" s="1177"/>
      <c r="J372" s="1177"/>
      <c r="K372" s="1177"/>
      <c r="L372" s="1177"/>
      <c r="M372" s="1177"/>
      <c r="N372" s="1177"/>
      <c r="O372" s="1177"/>
      <c r="P372" s="1177"/>
      <c r="Q372" s="1177"/>
      <c r="R372" s="1177"/>
      <c r="S372" s="1177"/>
      <c r="T372" s="1177"/>
      <c r="U372" s="1177"/>
      <c r="V372" s="1177"/>
      <c r="W372" s="1177"/>
      <c r="X372" s="1177"/>
      <c r="Y372" s="1177"/>
      <c r="Z372" s="1177"/>
      <c r="AA372" s="1177"/>
      <c r="AB372" s="1177"/>
      <c r="AC372" s="1177"/>
      <c r="AD372" s="1177"/>
      <c r="AE372" s="1177"/>
      <c r="AF372" s="1177"/>
    </row>
    <row r="373" spans="1:32" ht="20.25" customHeight="1" x14ac:dyDescent="0.15">
      <c r="A373" s="1176"/>
      <c r="B373" s="1176"/>
      <c r="C373" s="1177"/>
      <c r="D373" s="1177"/>
      <c r="E373" s="1177"/>
      <c r="F373" s="1177"/>
      <c r="G373" s="1177"/>
      <c r="H373" s="1177"/>
      <c r="I373" s="1177"/>
      <c r="J373" s="1177"/>
      <c r="K373" s="1177"/>
      <c r="L373" s="1177"/>
      <c r="M373" s="1177"/>
      <c r="N373" s="1177"/>
      <c r="O373" s="1177"/>
      <c r="P373" s="1177"/>
      <c r="Q373" s="1177"/>
      <c r="R373" s="1177"/>
      <c r="S373" s="1177"/>
      <c r="T373" s="1177"/>
      <c r="U373" s="1177"/>
      <c r="V373" s="1177"/>
      <c r="W373" s="1177"/>
      <c r="X373" s="1177"/>
      <c r="Y373" s="1177"/>
      <c r="Z373" s="1177"/>
      <c r="AA373" s="1177"/>
      <c r="AB373" s="1177"/>
      <c r="AC373" s="1177"/>
      <c r="AD373" s="1177"/>
      <c r="AE373" s="1177"/>
      <c r="AF373" s="1177"/>
    </row>
    <row r="374" spans="1:32" ht="20.25" customHeight="1" x14ac:dyDescent="0.15">
      <c r="A374" s="1176"/>
      <c r="B374" s="1176"/>
      <c r="C374" s="1177"/>
      <c r="D374" s="1177"/>
      <c r="E374" s="1177"/>
      <c r="F374" s="1177"/>
      <c r="G374" s="1177"/>
      <c r="H374" s="1177"/>
      <c r="I374" s="1177"/>
      <c r="J374" s="1177"/>
      <c r="K374" s="1177"/>
      <c r="L374" s="1177"/>
      <c r="M374" s="1177"/>
      <c r="N374" s="1177"/>
      <c r="O374" s="1177"/>
      <c r="P374" s="1177"/>
      <c r="Q374" s="1177"/>
      <c r="R374" s="1177"/>
      <c r="S374" s="1177"/>
      <c r="T374" s="1177"/>
      <c r="U374" s="1177"/>
      <c r="V374" s="1177"/>
      <c r="W374" s="1177"/>
      <c r="X374" s="1177"/>
      <c r="Y374" s="1177"/>
      <c r="Z374" s="1177"/>
      <c r="AA374" s="1177"/>
      <c r="AB374" s="1177"/>
      <c r="AC374" s="1177"/>
      <c r="AD374" s="1177"/>
      <c r="AE374" s="1177"/>
      <c r="AF374" s="1177"/>
    </row>
    <row r="375" spans="1:32" ht="20.25" customHeight="1" x14ac:dyDescent="0.15">
      <c r="A375" s="1176"/>
      <c r="B375" s="1176"/>
      <c r="C375" s="1177"/>
      <c r="D375" s="1177"/>
      <c r="E375" s="1177"/>
      <c r="F375" s="1177"/>
      <c r="G375" s="1177"/>
      <c r="H375" s="1177"/>
      <c r="I375" s="1177"/>
      <c r="J375" s="1177"/>
      <c r="K375" s="1177"/>
      <c r="L375" s="1177"/>
      <c r="M375" s="1177"/>
      <c r="N375" s="1177"/>
      <c r="O375" s="1177"/>
      <c r="P375" s="1177"/>
      <c r="Q375" s="1177"/>
      <c r="R375" s="1177"/>
      <c r="S375" s="1177"/>
      <c r="T375" s="1177"/>
      <c r="U375" s="1177"/>
      <c r="V375" s="1177"/>
      <c r="W375" s="1177"/>
      <c r="X375" s="1177"/>
      <c r="Y375" s="1177"/>
      <c r="Z375" s="1177"/>
      <c r="AA375" s="1177"/>
      <c r="AB375" s="1177"/>
      <c r="AC375" s="1177"/>
      <c r="AD375" s="1177"/>
      <c r="AE375" s="1177"/>
      <c r="AF375" s="1177"/>
    </row>
    <row r="376" spans="1:32" ht="20.25" customHeight="1" x14ac:dyDescent="0.15">
      <c r="A376" s="1176"/>
      <c r="B376" s="1176"/>
      <c r="C376" s="1177"/>
      <c r="D376" s="1177"/>
      <c r="E376" s="1177"/>
      <c r="F376" s="1177"/>
      <c r="G376" s="1177"/>
      <c r="H376" s="1177"/>
      <c r="I376" s="1177"/>
      <c r="J376" s="1177"/>
      <c r="K376" s="1177"/>
      <c r="L376" s="1177"/>
      <c r="M376" s="1177"/>
      <c r="N376" s="1177"/>
      <c r="O376" s="1177"/>
      <c r="P376" s="1177"/>
      <c r="Q376" s="1177"/>
      <c r="R376" s="1177"/>
      <c r="S376" s="1177"/>
      <c r="T376" s="1177"/>
      <c r="U376" s="1177"/>
      <c r="V376" s="1177"/>
      <c r="W376" s="1177"/>
      <c r="X376" s="1177"/>
      <c r="Y376" s="1177"/>
      <c r="Z376" s="1177"/>
      <c r="AA376" s="1177"/>
      <c r="AB376" s="1177"/>
      <c r="AC376" s="1177"/>
      <c r="AD376" s="1177"/>
      <c r="AE376" s="1177"/>
      <c r="AF376" s="1177"/>
    </row>
    <row r="377" spans="1:32" ht="20.25" customHeight="1" x14ac:dyDescent="0.15">
      <c r="A377" s="1176"/>
      <c r="B377" s="1176"/>
      <c r="C377" s="1177"/>
      <c r="D377" s="1177"/>
      <c r="E377" s="1177"/>
      <c r="F377" s="1177"/>
      <c r="G377" s="1177"/>
      <c r="H377" s="1177"/>
      <c r="I377" s="1177"/>
      <c r="J377" s="1177"/>
      <c r="K377" s="1177"/>
      <c r="L377" s="1177"/>
      <c r="M377" s="1177"/>
      <c r="N377" s="1177"/>
      <c r="O377" s="1177"/>
      <c r="P377" s="1177"/>
      <c r="Q377" s="1177"/>
      <c r="R377" s="1177"/>
      <c r="S377" s="1177"/>
      <c r="T377" s="1177"/>
      <c r="U377" s="1177"/>
      <c r="V377" s="1177"/>
      <c r="W377" s="1177"/>
      <c r="X377" s="1177"/>
      <c r="Y377" s="1177"/>
      <c r="Z377" s="1177"/>
      <c r="AA377" s="1177"/>
      <c r="AB377" s="1177"/>
      <c r="AC377" s="1177"/>
      <c r="AD377" s="1177"/>
      <c r="AE377" s="1177"/>
      <c r="AF377" s="1177"/>
    </row>
    <row r="378" spans="1:32" ht="20.25" customHeight="1" x14ac:dyDescent="0.15">
      <c r="A378" s="1176"/>
      <c r="B378" s="1176"/>
      <c r="C378" s="1177"/>
      <c r="D378" s="1177"/>
      <c r="E378" s="1177"/>
      <c r="F378" s="1177"/>
      <c r="G378" s="1177"/>
      <c r="H378" s="1177"/>
      <c r="I378" s="1177"/>
      <c r="J378" s="1177"/>
      <c r="K378" s="1177"/>
      <c r="L378" s="1177"/>
      <c r="M378" s="1177"/>
      <c r="N378" s="1177"/>
      <c r="O378" s="1177"/>
      <c r="P378" s="1177"/>
      <c r="Q378" s="1177"/>
      <c r="R378" s="1177"/>
      <c r="S378" s="1177"/>
      <c r="T378" s="1177"/>
      <c r="U378" s="1177"/>
      <c r="V378" s="1177"/>
      <c r="W378" s="1177"/>
      <c r="X378" s="1177"/>
      <c r="Y378" s="1177"/>
      <c r="Z378" s="1177"/>
      <c r="AA378" s="1177"/>
      <c r="AB378" s="1177"/>
      <c r="AC378" s="1177"/>
      <c r="AD378" s="1177"/>
      <c r="AE378" s="1177"/>
      <c r="AF378" s="1177"/>
    </row>
    <row r="379" spans="1:32" ht="20.25" customHeight="1" x14ac:dyDescent="0.15">
      <c r="A379" s="1176"/>
      <c r="B379" s="1176"/>
      <c r="C379" s="1177"/>
      <c r="D379" s="1177"/>
      <c r="E379" s="1177"/>
      <c r="F379" s="1177"/>
      <c r="G379" s="1177"/>
      <c r="H379" s="1177"/>
      <c r="I379" s="1177"/>
      <c r="J379" s="1177"/>
      <c r="K379" s="1177"/>
      <c r="L379" s="1177"/>
      <c r="M379" s="1177"/>
      <c r="N379" s="1177"/>
      <c r="O379" s="1177"/>
      <c r="P379" s="1177"/>
      <c r="Q379" s="1177"/>
      <c r="R379" s="1177"/>
      <c r="S379" s="1177"/>
      <c r="T379" s="1177"/>
      <c r="U379" s="1177"/>
      <c r="V379" s="1177"/>
      <c r="W379" s="1177"/>
      <c r="X379" s="1177"/>
      <c r="Y379" s="1177"/>
      <c r="Z379" s="1177"/>
      <c r="AA379" s="1177"/>
      <c r="AB379" s="1177"/>
      <c r="AC379" s="1177"/>
      <c r="AD379" s="1177"/>
      <c r="AE379" s="1177"/>
      <c r="AF379" s="1177"/>
    </row>
    <row r="380" spans="1:32" ht="20.25" customHeight="1" x14ac:dyDescent="0.15">
      <c r="A380" s="1176"/>
      <c r="B380" s="1176"/>
      <c r="C380" s="1177"/>
      <c r="D380" s="1177"/>
      <c r="E380" s="1177"/>
      <c r="F380" s="1177"/>
      <c r="G380" s="1177"/>
      <c r="H380" s="1177"/>
      <c r="I380" s="1177"/>
      <c r="J380" s="1177"/>
      <c r="K380" s="1177"/>
      <c r="L380" s="1177"/>
      <c r="M380" s="1177"/>
      <c r="N380" s="1177"/>
      <c r="O380" s="1177"/>
      <c r="P380" s="1177"/>
      <c r="Q380" s="1177"/>
      <c r="R380" s="1177"/>
      <c r="S380" s="1177"/>
      <c r="T380" s="1177"/>
      <c r="U380" s="1177"/>
      <c r="V380" s="1177"/>
      <c r="W380" s="1177"/>
      <c r="X380" s="1177"/>
      <c r="Y380" s="1177"/>
      <c r="Z380" s="1177"/>
      <c r="AA380" s="1177"/>
      <c r="AB380" s="1177"/>
      <c r="AC380" s="1177"/>
      <c r="AD380" s="1177"/>
      <c r="AE380" s="1177"/>
      <c r="AF380" s="1177"/>
    </row>
    <row r="381" spans="1:32" ht="20.25" customHeight="1" x14ac:dyDescent="0.15">
      <c r="A381" s="1176"/>
      <c r="B381" s="1176"/>
      <c r="C381" s="1177"/>
      <c r="D381" s="1177"/>
      <c r="E381" s="1177"/>
      <c r="F381" s="1177"/>
      <c r="G381" s="1177"/>
      <c r="H381" s="1177"/>
      <c r="I381" s="1177"/>
      <c r="J381" s="1177"/>
      <c r="K381" s="1177"/>
      <c r="L381" s="1177"/>
      <c r="M381" s="1177"/>
      <c r="N381" s="1177"/>
      <c r="O381" s="1177"/>
      <c r="P381" s="1177"/>
      <c r="Q381" s="1177"/>
      <c r="R381" s="1177"/>
      <c r="S381" s="1177"/>
      <c r="T381" s="1177"/>
      <c r="U381" s="1177"/>
      <c r="V381" s="1177"/>
      <c r="W381" s="1177"/>
      <c r="X381" s="1177"/>
      <c r="Y381" s="1177"/>
      <c r="Z381" s="1177"/>
      <c r="AA381" s="1177"/>
      <c r="AB381" s="1177"/>
      <c r="AC381" s="1177"/>
      <c r="AD381" s="1177"/>
      <c r="AE381" s="1177"/>
      <c r="AF381" s="1177"/>
    </row>
    <row r="382" spans="1:32" ht="20.25" customHeight="1" x14ac:dyDescent="0.15">
      <c r="A382" s="1176"/>
      <c r="B382" s="1176"/>
      <c r="C382" s="1177"/>
      <c r="D382" s="1177"/>
      <c r="E382" s="1177"/>
      <c r="F382" s="1177"/>
      <c r="G382" s="1177"/>
      <c r="H382" s="1177"/>
      <c r="I382" s="1177"/>
      <c r="J382" s="1177"/>
      <c r="K382" s="1177"/>
      <c r="L382" s="1177"/>
      <c r="M382" s="1177"/>
      <c r="N382" s="1177"/>
      <c r="O382" s="1177"/>
      <c r="P382" s="1177"/>
      <c r="Q382" s="1177"/>
      <c r="R382" s="1177"/>
      <c r="S382" s="1177"/>
      <c r="T382" s="1177"/>
      <c r="U382" s="1177"/>
      <c r="V382" s="1177"/>
      <c r="W382" s="1177"/>
      <c r="X382" s="1177"/>
      <c r="Y382" s="1177"/>
      <c r="Z382" s="1177"/>
      <c r="AA382" s="1177"/>
      <c r="AB382" s="1177"/>
      <c r="AC382" s="1177"/>
      <c r="AD382" s="1177"/>
      <c r="AE382" s="1177"/>
      <c r="AF382" s="1177"/>
    </row>
    <row r="383" spans="1:32" ht="20.25" customHeight="1" x14ac:dyDescent="0.15">
      <c r="A383" s="1176"/>
      <c r="B383" s="1176"/>
      <c r="C383" s="1177"/>
      <c r="D383" s="1177"/>
      <c r="E383" s="1177"/>
      <c r="F383" s="1177"/>
      <c r="G383" s="1177"/>
      <c r="H383" s="1177"/>
      <c r="I383" s="1177"/>
      <c r="J383" s="1177"/>
      <c r="K383" s="1177"/>
      <c r="L383" s="1177"/>
      <c r="M383" s="1177"/>
      <c r="N383" s="1177"/>
      <c r="O383" s="1177"/>
      <c r="P383" s="1177"/>
      <c r="Q383" s="1177"/>
      <c r="R383" s="1177"/>
      <c r="S383" s="1177"/>
      <c r="T383" s="1177"/>
      <c r="U383" s="1177"/>
      <c r="V383" s="1177"/>
      <c r="W383" s="1177"/>
      <c r="X383" s="1177"/>
      <c r="Y383" s="1177"/>
      <c r="Z383" s="1177"/>
      <c r="AA383" s="1177"/>
      <c r="AB383" s="1177"/>
      <c r="AC383" s="1177"/>
      <c r="AD383" s="1177"/>
      <c r="AE383" s="1177"/>
      <c r="AF383" s="1177"/>
    </row>
    <row r="384" spans="1:32" ht="20.25" customHeight="1" x14ac:dyDescent="0.15">
      <c r="A384" s="1176"/>
      <c r="B384" s="1176"/>
      <c r="C384" s="1177"/>
      <c r="D384" s="1177"/>
      <c r="E384" s="1177"/>
      <c r="F384" s="1177"/>
      <c r="G384" s="1177"/>
      <c r="H384" s="1177"/>
      <c r="I384" s="1177"/>
      <c r="J384" s="1177"/>
      <c r="K384" s="1177"/>
      <c r="L384" s="1177"/>
      <c r="M384" s="1177"/>
      <c r="N384" s="1177"/>
      <c r="O384" s="1177"/>
      <c r="P384" s="1177"/>
      <c r="Q384" s="1177"/>
      <c r="R384" s="1177"/>
      <c r="S384" s="1177"/>
      <c r="T384" s="1177"/>
      <c r="U384" s="1177"/>
      <c r="V384" s="1177"/>
      <c r="W384" s="1177"/>
      <c r="X384" s="1177"/>
      <c r="Y384" s="1177"/>
      <c r="Z384" s="1177"/>
      <c r="AA384" s="1177"/>
      <c r="AB384" s="1177"/>
      <c r="AC384" s="1177"/>
      <c r="AD384" s="1177"/>
      <c r="AE384" s="1177"/>
      <c r="AF384" s="1177"/>
    </row>
    <row r="385" spans="1:32" ht="20.25" customHeight="1" x14ac:dyDescent="0.15">
      <c r="A385" s="1176"/>
      <c r="B385" s="1176"/>
      <c r="C385" s="1177"/>
      <c r="D385" s="1177"/>
      <c r="E385" s="1177"/>
      <c r="F385" s="1177"/>
      <c r="G385" s="1177"/>
      <c r="H385" s="1177"/>
      <c r="I385" s="1177"/>
      <c r="J385" s="1177"/>
      <c r="K385" s="1177"/>
      <c r="L385" s="1177"/>
      <c r="M385" s="1177"/>
      <c r="N385" s="1177"/>
      <c r="O385" s="1177"/>
      <c r="P385" s="1177"/>
      <c r="Q385" s="1177"/>
      <c r="R385" s="1177"/>
      <c r="S385" s="1177"/>
      <c r="T385" s="1177"/>
      <c r="U385" s="1177"/>
      <c r="V385" s="1177"/>
      <c r="W385" s="1177"/>
      <c r="X385" s="1177"/>
      <c r="Y385" s="1177"/>
      <c r="Z385" s="1177"/>
      <c r="AA385" s="1177"/>
      <c r="AB385" s="1177"/>
      <c r="AC385" s="1177"/>
      <c r="AD385" s="1177"/>
      <c r="AE385" s="1177"/>
      <c r="AF385" s="1177"/>
    </row>
    <row r="386" spans="1:32" ht="20.25" customHeight="1" x14ac:dyDescent="0.15">
      <c r="A386" s="1176"/>
      <c r="B386" s="1176"/>
      <c r="C386" s="1177"/>
      <c r="D386" s="1177"/>
      <c r="E386" s="1177"/>
      <c r="F386" s="1177"/>
      <c r="G386" s="1177"/>
      <c r="H386" s="1177"/>
      <c r="I386" s="1177"/>
      <c r="J386" s="1177"/>
      <c r="K386" s="1177"/>
      <c r="L386" s="1177"/>
      <c r="M386" s="1177"/>
      <c r="N386" s="1177"/>
      <c r="O386" s="1177"/>
      <c r="P386" s="1177"/>
      <c r="Q386" s="1177"/>
      <c r="R386" s="1177"/>
      <c r="S386" s="1177"/>
      <c r="T386" s="1177"/>
      <c r="U386" s="1177"/>
      <c r="V386" s="1177"/>
      <c r="W386" s="1177"/>
      <c r="X386" s="1177"/>
      <c r="Y386" s="1177"/>
      <c r="Z386" s="1177"/>
      <c r="AA386" s="1177"/>
      <c r="AB386" s="1177"/>
      <c r="AC386" s="1177"/>
      <c r="AD386" s="1177"/>
      <c r="AE386" s="1177"/>
      <c r="AF386" s="1177"/>
    </row>
    <row r="387" spans="1:32" ht="20.25" customHeight="1" x14ac:dyDescent="0.15">
      <c r="A387" s="1176"/>
      <c r="B387" s="1176"/>
      <c r="C387" s="1177"/>
      <c r="D387" s="1177"/>
      <c r="E387" s="1177"/>
      <c r="F387" s="1177"/>
      <c r="G387" s="1177"/>
      <c r="H387" s="1177"/>
      <c r="I387" s="1177"/>
      <c r="J387" s="1177"/>
      <c r="K387" s="1177"/>
      <c r="L387" s="1177"/>
      <c r="M387" s="1177"/>
      <c r="N387" s="1177"/>
      <c r="O387" s="1177"/>
      <c r="P387" s="1177"/>
      <c r="Q387" s="1177"/>
      <c r="R387" s="1177"/>
      <c r="S387" s="1177"/>
      <c r="T387" s="1177"/>
      <c r="U387" s="1177"/>
      <c r="V387" s="1177"/>
      <c r="W387" s="1177"/>
      <c r="X387" s="1177"/>
      <c r="Y387" s="1177"/>
      <c r="Z387" s="1177"/>
      <c r="AA387" s="1177"/>
      <c r="AB387" s="1177"/>
      <c r="AC387" s="1177"/>
      <c r="AD387" s="1177"/>
      <c r="AE387" s="1177"/>
      <c r="AF387" s="1177"/>
    </row>
    <row r="388" spans="1:32" ht="20.25" customHeight="1" x14ac:dyDescent="0.15">
      <c r="A388" s="1176"/>
      <c r="B388" s="1176"/>
      <c r="C388" s="1177"/>
      <c r="D388" s="1177"/>
      <c r="E388" s="1177"/>
      <c r="F388" s="1177"/>
      <c r="G388" s="1177"/>
      <c r="H388" s="1177"/>
      <c r="I388" s="1177"/>
      <c r="J388" s="1177"/>
      <c r="K388" s="1177"/>
      <c r="L388" s="1177"/>
      <c r="M388" s="1177"/>
      <c r="N388" s="1177"/>
      <c r="O388" s="1177"/>
      <c r="P388" s="1177"/>
      <c r="Q388" s="1177"/>
      <c r="R388" s="1177"/>
      <c r="S388" s="1177"/>
      <c r="T388" s="1177"/>
      <c r="U388" s="1177"/>
      <c r="V388" s="1177"/>
      <c r="W388" s="1177"/>
      <c r="X388" s="1177"/>
      <c r="Y388" s="1177"/>
      <c r="Z388" s="1177"/>
      <c r="AA388" s="1177"/>
      <c r="AB388" s="1177"/>
      <c r="AC388" s="1177"/>
      <c r="AD388" s="1177"/>
      <c r="AE388" s="1177"/>
      <c r="AF388" s="1177"/>
    </row>
    <row r="389" spans="1:32" ht="20.25" customHeight="1" x14ac:dyDescent="0.15">
      <c r="A389" s="1176"/>
      <c r="B389" s="1176"/>
      <c r="C389" s="1177"/>
      <c r="D389" s="1177"/>
      <c r="E389" s="1177"/>
      <c r="F389" s="1177"/>
      <c r="G389" s="1177"/>
      <c r="H389" s="1177"/>
      <c r="I389" s="1177"/>
      <c r="J389" s="1177"/>
      <c r="K389" s="1177"/>
      <c r="L389" s="1177"/>
      <c r="M389" s="1177"/>
      <c r="N389" s="1177"/>
      <c r="O389" s="1177"/>
      <c r="P389" s="1177"/>
      <c r="Q389" s="1177"/>
      <c r="R389" s="1177"/>
      <c r="S389" s="1177"/>
      <c r="T389" s="1177"/>
      <c r="U389" s="1177"/>
      <c r="V389" s="1177"/>
      <c r="W389" s="1177"/>
      <c r="X389" s="1177"/>
      <c r="Y389" s="1177"/>
      <c r="Z389" s="1177"/>
      <c r="AA389" s="1177"/>
      <c r="AB389" s="1177"/>
      <c r="AC389" s="1177"/>
      <c r="AD389" s="1177"/>
      <c r="AE389" s="1177"/>
      <c r="AF389" s="1177"/>
    </row>
    <row r="390" spans="1:32" ht="20.25" customHeight="1" x14ac:dyDescent="0.15">
      <c r="A390" s="1176"/>
      <c r="B390" s="1176"/>
      <c r="C390" s="1177"/>
      <c r="D390" s="1177"/>
      <c r="E390" s="1177"/>
      <c r="F390" s="1177"/>
      <c r="G390" s="1177"/>
      <c r="H390" s="1177"/>
      <c r="I390" s="1177"/>
      <c r="J390" s="1177"/>
      <c r="K390" s="1177"/>
      <c r="L390" s="1177"/>
      <c r="M390" s="1177"/>
      <c r="N390" s="1177"/>
      <c r="O390" s="1177"/>
      <c r="P390" s="1177"/>
      <c r="Q390" s="1177"/>
      <c r="R390" s="1177"/>
      <c r="S390" s="1177"/>
      <c r="T390" s="1177"/>
      <c r="U390" s="1177"/>
      <c r="V390" s="1177"/>
      <c r="W390" s="1177"/>
      <c r="X390" s="1177"/>
      <c r="Y390" s="1177"/>
      <c r="Z390" s="1177"/>
      <c r="AA390" s="1177"/>
      <c r="AB390" s="1177"/>
      <c r="AC390" s="1177"/>
      <c r="AD390" s="1177"/>
      <c r="AE390" s="1177"/>
      <c r="AF390" s="1177"/>
    </row>
    <row r="391" spans="1:32" ht="20.25" customHeight="1" x14ac:dyDescent="0.15">
      <c r="A391" s="1176"/>
      <c r="B391" s="1176"/>
      <c r="C391" s="1177"/>
      <c r="D391" s="1177"/>
      <c r="E391" s="1177"/>
      <c r="F391" s="1177"/>
      <c r="G391" s="1177"/>
      <c r="H391" s="1177"/>
      <c r="I391" s="1177"/>
      <c r="J391" s="1177"/>
      <c r="K391" s="1177"/>
      <c r="L391" s="1177"/>
      <c r="M391" s="1177"/>
      <c r="N391" s="1177"/>
      <c r="O391" s="1177"/>
      <c r="P391" s="1177"/>
      <c r="Q391" s="1177"/>
      <c r="R391" s="1177"/>
      <c r="S391" s="1177"/>
      <c r="T391" s="1177"/>
      <c r="U391" s="1177"/>
      <c r="V391" s="1177"/>
      <c r="W391" s="1177"/>
      <c r="X391" s="1177"/>
      <c r="Y391" s="1177"/>
      <c r="Z391" s="1177"/>
      <c r="AA391" s="1177"/>
      <c r="AB391" s="1177"/>
      <c r="AC391" s="1177"/>
      <c r="AD391" s="1177"/>
      <c r="AE391" s="1177"/>
      <c r="AF391" s="1177"/>
    </row>
    <row r="392" spans="1:32" ht="20.25" customHeight="1" x14ac:dyDescent="0.15">
      <c r="A392" s="1176"/>
      <c r="B392" s="1176"/>
      <c r="C392" s="1177"/>
      <c r="D392" s="1177"/>
      <c r="E392" s="1177"/>
      <c r="F392" s="1177"/>
      <c r="G392" s="1177"/>
      <c r="H392" s="1177"/>
      <c r="I392" s="1177"/>
      <c r="J392" s="1177"/>
      <c r="K392" s="1177"/>
      <c r="L392" s="1177"/>
      <c r="M392" s="1177"/>
      <c r="N392" s="1177"/>
      <c r="O392" s="1177"/>
      <c r="P392" s="1177"/>
      <c r="Q392" s="1177"/>
      <c r="R392" s="1177"/>
      <c r="S392" s="1177"/>
      <c r="T392" s="1177"/>
      <c r="U392" s="1177"/>
      <c r="V392" s="1177"/>
      <c r="W392" s="1177"/>
      <c r="X392" s="1177"/>
      <c r="Y392" s="1177"/>
      <c r="Z392" s="1177"/>
      <c r="AA392" s="1177"/>
      <c r="AB392" s="1177"/>
      <c r="AC392" s="1177"/>
      <c r="AD392" s="1177"/>
      <c r="AE392" s="1177"/>
      <c r="AF392" s="1177"/>
    </row>
    <row r="393" spans="1:32" ht="20.25" customHeight="1" x14ac:dyDescent="0.15">
      <c r="A393" s="1176"/>
      <c r="B393" s="1176"/>
      <c r="C393" s="1177"/>
      <c r="D393" s="1177"/>
      <c r="E393" s="1177"/>
      <c r="F393" s="1177"/>
      <c r="G393" s="1177"/>
      <c r="H393" s="1177"/>
      <c r="I393" s="1177"/>
      <c r="J393" s="1177"/>
      <c r="K393" s="1177"/>
      <c r="L393" s="1177"/>
      <c r="M393" s="1177"/>
      <c r="N393" s="1177"/>
      <c r="O393" s="1177"/>
      <c r="P393" s="1177"/>
      <c r="Q393" s="1177"/>
      <c r="R393" s="1177"/>
      <c r="S393" s="1177"/>
      <c r="T393" s="1177"/>
      <c r="U393" s="1177"/>
      <c r="V393" s="1177"/>
      <c r="W393" s="1177"/>
      <c r="X393" s="1177"/>
      <c r="Y393" s="1177"/>
      <c r="Z393" s="1177"/>
      <c r="AA393" s="1177"/>
      <c r="AB393" s="1177"/>
      <c r="AC393" s="1177"/>
      <c r="AD393" s="1177"/>
      <c r="AE393" s="1177"/>
      <c r="AF393" s="1177"/>
    </row>
    <row r="394" spans="1:32" ht="20.25" customHeight="1" x14ac:dyDescent="0.15">
      <c r="A394" s="1176"/>
      <c r="B394" s="1176"/>
      <c r="C394" s="1177"/>
      <c r="D394" s="1177"/>
      <c r="E394" s="1177"/>
      <c r="F394" s="1177"/>
      <c r="G394" s="1177"/>
      <c r="H394" s="1177"/>
      <c r="I394" s="1177"/>
      <c r="J394" s="1177"/>
      <c r="K394" s="1177"/>
      <c r="L394" s="1177"/>
      <c r="M394" s="1177"/>
      <c r="N394" s="1177"/>
      <c r="O394" s="1177"/>
      <c r="P394" s="1177"/>
      <c r="Q394" s="1177"/>
      <c r="R394" s="1177"/>
      <c r="S394" s="1177"/>
      <c r="T394" s="1177"/>
      <c r="U394" s="1177"/>
      <c r="V394" s="1177"/>
      <c r="W394" s="1177"/>
      <c r="X394" s="1177"/>
      <c r="Y394" s="1177"/>
      <c r="Z394" s="1177"/>
      <c r="AA394" s="1177"/>
      <c r="AB394" s="1177"/>
      <c r="AC394" s="1177"/>
      <c r="AD394" s="1177"/>
      <c r="AE394" s="1177"/>
      <c r="AF394" s="1177"/>
    </row>
    <row r="395" spans="1:32" ht="20.25" customHeight="1" x14ac:dyDescent="0.15">
      <c r="A395" s="1176"/>
      <c r="B395" s="1176"/>
      <c r="C395" s="1177"/>
      <c r="D395" s="1177"/>
      <c r="E395" s="1177"/>
      <c r="F395" s="1177"/>
      <c r="G395" s="1177"/>
      <c r="H395" s="1177"/>
      <c r="I395" s="1177"/>
      <c r="J395" s="1177"/>
      <c r="K395" s="1177"/>
      <c r="L395" s="1177"/>
      <c r="M395" s="1177"/>
      <c r="N395" s="1177"/>
      <c r="O395" s="1177"/>
      <c r="P395" s="1177"/>
      <c r="Q395" s="1177"/>
      <c r="R395" s="1177"/>
      <c r="S395" s="1177"/>
      <c r="T395" s="1177"/>
      <c r="U395" s="1177"/>
      <c r="V395" s="1177"/>
      <c r="W395" s="1177"/>
      <c r="X395" s="1177"/>
      <c r="Y395" s="1177"/>
      <c r="Z395" s="1177"/>
      <c r="AA395" s="1177"/>
      <c r="AB395" s="1177"/>
      <c r="AC395" s="1177"/>
      <c r="AD395" s="1177"/>
      <c r="AE395" s="1177"/>
      <c r="AF395" s="1177"/>
    </row>
    <row r="396" spans="1:32" ht="20.25" customHeight="1" x14ac:dyDescent="0.15">
      <c r="A396" s="1176"/>
      <c r="B396" s="1176"/>
      <c r="C396" s="1177"/>
      <c r="D396" s="1177"/>
      <c r="E396" s="1177"/>
      <c r="F396" s="1177"/>
      <c r="G396" s="1177"/>
      <c r="H396" s="1177"/>
      <c r="I396" s="1177"/>
      <c r="J396" s="1177"/>
      <c r="K396" s="1177"/>
      <c r="L396" s="1177"/>
      <c r="M396" s="1177"/>
      <c r="N396" s="1177"/>
      <c r="O396" s="1177"/>
      <c r="P396" s="1177"/>
      <c r="Q396" s="1177"/>
      <c r="R396" s="1177"/>
      <c r="S396" s="1177"/>
      <c r="T396" s="1177"/>
      <c r="U396" s="1177"/>
      <c r="V396" s="1177"/>
      <c r="W396" s="1177"/>
      <c r="X396" s="1177"/>
      <c r="Y396" s="1177"/>
      <c r="Z396" s="1177"/>
      <c r="AA396" s="1177"/>
      <c r="AB396" s="1177"/>
      <c r="AC396" s="1177"/>
      <c r="AD396" s="1177"/>
      <c r="AE396" s="1177"/>
      <c r="AF396" s="1177"/>
    </row>
    <row r="397" spans="1:32" ht="20.25" customHeight="1" x14ac:dyDescent="0.15">
      <c r="A397" s="1176"/>
      <c r="B397" s="1176"/>
      <c r="C397" s="1177"/>
      <c r="D397" s="1177"/>
      <c r="E397" s="1177"/>
      <c r="F397" s="1177"/>
      <c r="G397" s="1177"/>
      <c r="H397" s="1177"/>
      <c r="I397" s="1177"/>
      <c r="J397" s="1177"/>
      <c r="K397" s="1177"/>
      <c r="L397" s="1177"/>
      <c r="M397" s="1177"/>
      <c r="N397" s="1177"/>
      <c r="O397" s="1177"/>
      <c r="P397" s="1177"/>
      <c r="Q397" s="1177"/>
      <c r="R397" s="1177"/>
      <c r="S397" s="1177"/>
      <c r="T397" s="1177"/>
      <c r="U397" s="1177"/>
      <c r="V397" s="1177"/>
      <c r="W397" s="1177"/>
      <c r="X397" s="1177"/>
      <c r="Y397" s="1177"/>
      <c r="Z397" s="1177"/>
      <c r="AA397" s="1177"/>
      <c r="AB397" s="1177"/>
      <c r="AC397" s="1177"/>
      <c r="AD397" s="1177"/>
      <c r="AE397" s="1177"/>
      <c r="AF397" s="1177"/>
    </row>
    <row r="398" spans="1:32" ht="20.25" customHeight="1" x14ac:dyDescent="0.15">
      <c r="A398" s="1176"/>
      <c r="B398" s="1176"/>
      <c r="C398" s="1177"/>
      <c r="D398" s="1177"/>
      <c r="E398" s="1177"/>
      <c r="F398" s="1177"/>
      <c r="G398" s="1177"/>
      <c r="H398" s="1177"/>
      <c r="I398" s="1177"/>
      <c r="J398" s="1177"/>
      <c r="K398" s="1177"/>
      <c r="L398" s="1177"/>
      <c r="M398" s="1177"/>
      <c r="N398" s="1177"/>
      <c r="O398" s="1177"/>
      <c r="P398" s="1177"/>
      <c r="Q398" s="1177"/>
      <c r="R398" s="1177"/>
      <c r="S398" s="1177"/>
      <c r="T398" s="1177"/>
      <c r="U398" s="1177"/>
      <c r="V398" s="1177"/>
      <c r="W398" s="1177"/>
      <c r="X398" s="1177"/>
      <c r="Y398" s="1177"/>
      <c r="Z398" s="1177"/>
      <c r="AA398" s="1177"/>
      <c r="AB398" s="1177"/>
      <c r="AC398" s="1177"/>
      <c r="AD398" s="1177"/>
      <c r="AE398" s="1177"/>
      <c r="AF398" s="1177"/>
    </row>
    <row r="399" spans="1:32" ht="20.25" customHeight="1" x14ac:dyDescent="0.15">
      <c r="A399" s="1176"/>
      <c r="B399" s="1176"/>
      <c r="C399" s="1177"/>
      <c r="D399" s="1177"/>
      <c r="E399" s="1177"/>
      <c r="F399" s="1177"/>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7"/>
      <c r="AF399" s="1177"/>
    </row>
    <row r="400" spans="1:32" ht="20.25" customHeight="1" x14ac:dyDescent="0.15">
      <c r="A400" s="1176"/>
      <c r="B400" s="1176"/>
      <c r="C400" s="1177"/>
      <c r="D400" s="1177"/>
      <c r="E400" s="1177"/>
      <c r="F400" s="1177"/>
      <c r="G400" s="1177"/>
      <c r="H400" s="1177"/>
      <c r="I400" s="1177"/>
      <c r="J400" s="1177"/>
      <c r="K400" s="1177"/>
      <c r="L400" s="1177"/>
      <c r="M400" s="1177"/>
      <c r="N400" s="1177"/>
      <c r="O400" s="1177"/>
      <c r="P400" s="1177"/>
      <c r="Q400" s="1177"/>
      <c r="R400" s="1177"/>
      <c r="S400" s="1177"/>
      <c r="T400" s="1177"/>
      <c r="U400" s="1177"/>
      <c r="V400" s="1177"/>
      <c r="W400" s="1177"/>
      <c r="X400" s="1177"/>
      <c r="Y400" s="1177"/>
      <c r="Z400" s="1177"/>
      <c r="AA400" s="1177"/>
      <c r="AB400" s="1177"/>
      <c r="AC400" s="1177"/>
      <c r="AD400" s="1177"/>
      <c r="AE400" s="1177"/>
      <c r="AF400" s="1177"/>
    </row>
    <row r="401" spans="1:32" ht="20.25" customHeight="1" x14ac:dyDescent="0.15">
      <c r="A401" s="1176"/>
      <c r="B401" s="1176"/>
      <c r="C401" s="1177"/>
      <c r="D401" s="1177"/>
      <c r="E401" s="1177"/>
      <c r="F401" s="1177"/>
      <c r="G401" s="1177"/>
      <c r="H401" s="1177"/>
      <c r="I401" s="1177"/>
      <c r="J401" s="1177"/>
      <c r="K401" s="1177"/>
      <c r="L401" s="1177"/>
      <c r="M401" s="1177"/>
      <c r="N401" s="1177"/>
      <c r="O401" s="1177"/>
      <c r="P401" s="1177"/>
      <c r="Q401" s="1177"/>
      <c r="R401" s="1177"/>
      <c r="S401" s="1177"/>
      <c r="T401" s="1177"/>
      <c r="U401" s="1177"/>
      <c r="V401" s="1177"/>
      <c r="W401" s="1177"/>
      <c r="X401" s="1177"/>
      <c r="Y401" s="1177"/>
      <c r="Z401" s="1177"/>
      <c r="AA401" s="1177"/>
      <c r="AB401" s="1177"/>
      <c r="AC401" s="1177"/>
      <c r="AD401" s="1177"/>
      <c r="AE401" s="1177"/>
      <c r="AF401" s="1177"/>
    </row>
    <row r="402" spans="1:32" ht="20.25" customHeight="1" x14ac:dyDescent="0.15">
      <c r="A402" s="1176"/>
      <c r="B402" s="1176"/>
      <c r="C402" s="1177"/>
      <c r="D402" s="1177"/>
      <c r="E402" s="1177"/>
      <c r="F402" s="1177"/>
      <c r="G402" s="1177"/>
      <c r="H402" s="1177"/>
      <c r="I402" s="1177"/>
      <c r="J402" s="1177"/>
      <c r="K402" s="1177"/>
      <c r="L402" s="1177"/>
      <c r="M402" s="1177"/>
      <c r="N402" s="1177"/>
      <c r="O402" s="1177"/>
      <c r="P402" s="1177"/>
      <c r="Q402" s="1177"/>
      <c r="R402" s="1177"/>
      <c r="S402" s="1177"/>
      <c r="T402" s="1177"/>
      <c r="U402" s="1177"/>
      <c r="V402" s="1177"/>
      <c r="W402" s="1177"/>
      <c r="X402" s="1177"/>
      <c r="Y402" s="1177"/>
      <c r="Z402" s="1177"/>
      <c r="AA402" s="1177"/>
      <c r="AB402" s="1177"/>
      <c r="AC402" s="1177"/>
      <c r="AD402" s="1177"/>
      <c r="AE402" s="1177"/>
      <c r="AF402" s="1177"/>
    </row>
    <row r="403" spans="1:32" ht="20.25" customHeight="1" x14ac:dyDescent="0.15">
      <c r="A403" s="1176"/>
      <c r="B403" s="1176"/>
      <c r="C403" s="1177"/>
      <c r="D403" s="1177"/>
      <c r="E403" s="1177"/>
      <c r="F403" s="1177"/>
      <c r="G403" s="1177"/>
      <c r="H403" s="1177"/>
      <c r="I403" s="1177"/>
      <c r="J403" s="1177"/>
      <c r="K403" s="1177"/>
      <c r="L403" s="1177"/>
      <c r="M403" s="1177"/>
      <c r="N403" s="1177"/>
      <c r="O403" s="1177"/>
      <c r="P403" s="1177"/>
      <c r="Q403" s="1177"/>
      <c r="R403" s="1177"/>
      <c r="S403" s="1177"/>
      <c r="T403" s="1177"/>
      <c r="U403" s="1177"/>
      <c r="V403" s="1177"/>
      <c r="W403" s="1177"/>
      <c r="X403" s="1177"/>
      <c r="Y403" s="1177"/>
      <c r="Z403" s="1177"/>
      <c r="AA403" s="1177"/>
      <c r="AB403" s="1177"/>
      <c r="AC403" s="1177"/>
      <c r="AD403" s="1177"/>
      <c r="AE403" s="1177"/>
      <c r="AF403" s="1177"/>
    </row>
    <row r="404" spans="1:32" ht="20.25" customHeight="1" x14ac:dyDescent="0.15">
      <c r="A404" s="1176"/>
      <c r="B404" s="1176"/>
      <c r="C404" s="1177"/>
      <c r="D404" s="1177"/>
      <c r="E404" s="1177"/>
      <c r="F404" s="1177"/>
      <c r="G404" s="1177"/>
      <c r="H404" s="1177"/>
      <c r="I404" s="1177"/>
      <c r="J404" s="1177"/>
      <c r="K404" s="1177"/>
      <c r="L404" s="1177"/>
      <c r="M404" s="1177"/>
      <c r="N404" s="1177"/>
      <c r="O404" s="1177"/>
      <c r="P404" s="1177"/>
      <c r="Q404" s="1177"/>
      <c r="R404" s="1177"/>
      <c r="S404" s="1177"/>
      <c r="T404" s="1177"/>
      <c r="U404" s="1177"/>
      <c r="V404" s="1177"/>
      <c r="W404" s="1177"/>
      <c r="X404" s="1177"/>
      <c r="Y404" s="1177"/>
      <c r="Z404" s="1177"/>
      <c r="AA404" s="1177"/>
      <c r="AB404" s="1177"/>
      <c r="AC404" s="1177"/>
      <c r="AD404" s="1177"/>
      <c r="AE404" s="1177"/>
      <c r="AF404" s="1177"/>
    </row>
    <row r="405" spans="1:32" ht="20.25" customHeight="1" x14ac:dyDescent="0.15">
      <c r="A405" s="1176"/>
      <c r="B405" s="1176"/>
      <c r="C405" s="1177"/>
      <c r="D405" s="1177"/>
      <c r="E405" s="1177"/>
      <c r="F405" s="1177"/>
      <c r="G405" s="1177"/>
      <c r="H405" s="1177"/>
      <c r="I405" s="1177"/>
      <c r="J405" s="1177"/>
      <c r="K405" s="1177"/>
      <c r="L405" s="1177"/>
      <c r="M405" s="1177"/>
      <c r="N405" s="1177"/>
      <c r="O405" s="1177"/>
      <c r="P405" s="1177"/>
      <c r="Q405" s="1177"/>
      <c r="R405" s="1177"/>
      <c r="S405" s="1177"/>
      <c r="T405" s="1177"/>
      <c r="U405" s="1177"/>
      <c r="V405" s="1177"/>
      <c r="W405" s="1177"/>
      <c r="X405" s="1177"/>
      <c r="Y405" s="1177"/>
      <c r="Z405" s="1177"/>
      <c r="AA405" s="1177"/>
      <c r="AB405" s="1177"/>
      <c r="AC405" s="1177"/>
      <c r="AD405" s="1177"/>
      <c r="AE405" s="1177"/>
      <c r="AF405" s="1177"/>
    </row>
    <row r="406" spans="1:32" ht="20.25" customHeight="1" x14ac:dyDescent="0.15">
      <c r="A406" s="1176"/>
      <c r="B406" s="1176"/>
      <c r="C406" s="1177"/>
      <c r="D406" s="1177"/>
      <c r="E406" s="1177"/>
      <c r="F406" s="1177"/>
      <c r="G406" s="1177"/>
      <c r="H406" s="1177"/>
      <c r="I406" s="1177"/>
      <c r="J406" s="1177"/>
      <c r="K406" s="1177"/>
      <c r="L406" s="1177"/>
      <c r="M406" s="1177"/>
      <c r="N406" s="1177"/>
      <c r="O406" s="1177"/>
      <c r="P406" s="1177"/>
      <c r="Q406" s="1177"/>
      <c r="R406" s="1177"/>
      <c r="S406" s="1177"/>
      <c r="T406" s="1177"/>
      <c r="U406" s="1177"/>
      <c r="V406" s="1177"/>
      <c r="W406" s="1177"/>
      <c r="X406" s="1177"/>
      <c r="Y406" s="1177"/>
      <c r="Z406" s="1177"/>
      <c r="AA406" s="1177"/>
      <c r="AB406" s="1177"/>
      <c r="AC406" s="1177"/>
      <c r="AD406" s="1177"/>
      <c r="AE406" s="1177"/>
      <c r="AF406" s="1177"/>
    </row>
    <row r="407" spans="1:32" ht="20.25" customHeight="1" x14ac:dyDescent="0.15">
      <c r="A407" s="1176"/>
      <c r="B407" s="1176"/>
      <c r="C407" s="1177"/>
      <c r="D407" s="1177"/>
      <c r="E407" s="1177"/>
      <c r="F407" s="1177"/>
      <c r="G407" s="1177"/>
      <c r="H407" s="1177"/>
      <c r="I407" s="1177"/>
      <c r="J407" s="1177"/>
      <c r="K407" s="1177"/>
      <c r="L407" s="1177"/>
      <c r="M407" s="1177"/>
      <c r="N407" s="1177"/>
      <c r="O407" s="1177"/>
      <c r="P407" s="1177"/>
      <c r="Q407" s="1177"/>
      <c r="R407" s="1177"/>
      <c r="S407" s="1177"/>
      <c r="T407" s="1177"/>
      <c r="U407" s="1177"/>
      <c r="V407" s="1177"/>
      <c r="W407" s="1177"/>
      <c r="X407" s="1177"/>
      <c r="Y407" s="1177"/>
      <c r="Z407" s="1177"/>
      <c r="AA407" s="1177"/>
      <c r="AB407" s="1177"/>
      <c r="AC407" s="1177"/>
      <c r="AD407" s="1177"/>
      <c r="AE407" s="1177"/>
      <c r="AF407" s="1177"/>
    </row>
    <row r="408" spans="1:32" ht="20.25" customHeight="1" x14ac:dyDescent="0.15">
      <c r="A408" s="1176"/>
      <c r="B408" s="1176"/>
      <c r="C408" s="1177"/>
      <c r="D408" s="1177"/>
      <c r="E408" s="1177"/>
      <c r="F408" s="1177"/>
      <c r="G408" s="1177"/>
      <c r="H408" s="1177"/>
      <c r="I408" s="1177"/>
      <c r="J408" s="1177"/>
      <c r="K408" s="1177"/>
      <c r="L408" s="1177"/>
      <c r="M408" s="1177"/>
      <c r="N408" s="1177"/>
      <c r="O408" s="1177"/>
      <c r="P408" s="1177"/>
      <c r="Q408" s="1177"/>
      <c r="R408" s="1177"/>
      <c r="S408" s="1177"/>
      <c r="T408" s="1177"/>
      <c r="U408" s="1177"/>
      <c r="V408" s="1177"/>
      <c r="W408" s="1177"/>
      <c r="X408" s="1177"/>
      <c r="Y408" s="1177"/>
      <c r="Z408" s="1177"/>
      <c r="AA408" s="1177"/>
      <c r="AB408" s="1177"/>
      <c r="AC408" s="1177"/>
      <c r="AD408" s="1177"/>
      <c r="AE408" s="1177"/>
      <c r="AF408" s="1177"/>
    </row>
    <row r="409" spans="1:32" ht="20.25" customHeight="1" x14ac:dyDescent="0.15">
      <c r="A409" s="1176"/>
      <c r="B409" s="1176"/>
      <c r="C409" s="1177"/>
      <c r="D409" s="1177"/>
      <c r="E409" s="1177"/>
      <c r="F409" s="1177"/>
      <c r="G409" s="1177"/>
      <c r="H409" s="1177"/>
      <c r="I409" s="1177"/>
      <c r="J409" s="1177"/>
      <c r="K409" s="1177"/>
      <c r="L409" s="1177"/>
      <c r="M409" s="1177"/>
      <c r="N409" s="1177"/>
      <c r="O409" s="1177"/>
      <c r="P409" s="1177"/>
      <c r="Q409" s="1177"/>
      <c r="R409" s="1177"/>
      <c r="S409" s="1177"/>
      <c r="T409" s="1177"/>
      <c r="U409" s="1177"/>
      <c r="V409" s="1177"/>
      <c r="W409" s="1177"/>
      <c r="X409" s="1177"/>
      <c r="Y409" s="1177"/>
      <c r="Z409" s="1177"/>
      <c r="AA409" s="1177"/>
      <c r="AB409" s="1177"/>
      <c r="AC409" s="1177"/>
      <c r="AD409" s="1177"/>
      <c r="AE409" s="1177"/>
      <c r="AF409" s="1177"/>
    </row>
    <row r="410" spans="1:32" ht="20.25" customHeight="1" x14ac:dyDescent="0.15">
      <c r="A410" s="1176"/>
      <c r="B410" s="1176"/>
      <c r="C410" s="1177"/>
      <c r="D410" s="1177"/>
      <c r="E410" s="1177"/>
      <c r="F410" s="1177"/>
      <c r="G410" s="1177"/>
      <c r="H410" s="1177"/>
      <c r="I410" s="1177"/>
      <c r="J410" s="1177"/>
      <c r="K410" s="1177"/>
      <c r="L410" s="1177"/>
      <c r="M410" s="1177"/>
      <c r="N410" s="1177"/>
      <c r="O410" s="1177"/>
      <c r="P410" s="1177"/>
      <c r="Q410" s="1177"/>
      <c r="R410" s="1177"/>
      <c r="S410" s="1177"/>
      <c r="T410" s="1177"/>
      <c r="U410" s="1177"/>
      <c r="V410" s="1177"/>
      <c r="W410" s="1177"/>
      <c r="X410" s="1177"/>
      <c r="Y410" s="1177"/>
      <c r="Z410" s="1177"/>
      <c r="AA410" s="1177"/>
      <c r="AB410" s="1177"/>
      <c r="AC410" s="1177"/>
      <c r="AD410" s="1177"/>
      <c r="AE410" s="1177"/>
      <c r="AF410" s="1177"/>
    </row>
    <row r="411" spans="1:32" ht="20.25" customHeight="1" x14ac:dyDescent="0.15">
      <c r="A411" s="1176"/>
      <c r="B411" s="1176"/>
      <c r="C411" s="1177"/>
      <c r="D411" s="1177"/>
      <c r="E411" s="1177"/>
      <c r="F411" s="1177"/>
      <c r="G411" s="1177"/>
      <c r="H411" s="1177"/>
      <c r="I411" s="1177"/>
      <c r="J411" s="1177"/>
      <c r="K411" s="1177"/>
      <c r="L411" s="1177"/>
      <c r="M411" s="1177"/>
      <c r="N411" s="1177"/>
      <c r="O411" s="1177"/>
      <c r="P411" s="1177"/>
      <c r="Q411" s="1177"/>
      <c r="R411" s="1177"/>
      <c r="S411" s="1177"/>
      <c r="T411" s="1177"/>
      <c r="U411" s="1177"/>
      <c r="V411" s="1177"/>
      <c r="W411" s="1177"/>
      <c r="X411" s="1177"/>
      <c r="Y411" s="1177"/>
      <c r="Z411" s="1177"/>
      <c r="AA411" s="1177"/>
      <c r="AB411" s="1177"/>
      <c r="AC411" s="1177"/>
      <c r="AD411" s="1177"/>
      <c r="AE411" s="1177"/>
      <c r="AF411" s="1177"/>
    </row>
    <row r="412" spans="1:32" ht="20.25" customHeight="1" x14ac:dyDescent="0.15">
      <c r="A412" s="1176"/>
      <c r="B412" s="1176"/>
      <c r="C412" s="1177"/>
      <c r="D412" s="1177"/>
      <c r="E412" s="1177"/>
      <c r="F412" s="1177"/>
      <c r="G412" s="1177"/>
      <c r="H412" s="1177"/>
      <c r="I412" s="1177"/>
      <c r="J412" s="1177"/>
      <c r="K412" s="1177"/>
      <c r="L412" s="1177"/>
      <c r="M412" s="1177"/>
      <c r="N412" s="1177"/>
      <c r="O412" s="1177"/>
      <c r="P412" s="1177"/>
      <c r="Q412" s="1177"/>
      <c r="R412" s="1177"/>
      <c r="S412" s="1177"/>
      <c r="T412" s="1177"/>
      <c r="U412" s="1177"/>
      <c r="V412" s="1177"/>
      <c r="W412" s="1177"/>
      <c r="X412" s="1177"/>
      <c r="Y412" s="1177"/>
      <c r="Z412" s="1177"/>
      <c r="AA412" s="1177"/>
      <c r="AB412" s="1177"/>
      <c r="AC412" s="1177"/>
      <c r="AD412" s="1177"/>
      <c r="AE412" s="1177"/>
      <c r="AF412" s="1177"/>
    </row>
    <row r="413" spans="1:32" ht="20.25" customHeight="1" x14ac:dyDescent="0.15">
      <c r="A413" s="1176"/>
      <c r="B413" s="1176"/>
      <c r="C413" s="1177"/>
      <c r="D413" s="1177"/>
      <c r="E413" s="1177"/>
      <c r="F413" s="1177"/>
      <c r="G413" s="1177"/>
      <c r="H413" s="1177"/>
      <c r="I413" s="1177"/>
      <c r="J413" s="1177"/>
      <c r="K413" s="1177"/>
      <c r="L413" s="1177"/>
      <c r="M413" s="1177"/>
      <c r="N413" s="1177"/>
      <c r="O413" s="1177"/>
      <c r="P413" s="1177"/>
      <c r="Q413" s="1177"/>
      <c r="R413" s="1177"/>
      <c r="S413" s="1177"/>
      <c r="T413" s="1177"/>
      <c r="U413" s="1177"/>
      <c r="V413" s="1177"/>
      <c r="W413" s="1177"/>
      <c r="X413" s="1177"/>
      <c r="Y413" s="1177"/>
      <c r="Z413" s="1177"/>
      <c r="AA413" s="1177"/>
      <c r="AB413" s="1177"/>
      <c r="AC413" s="1177"/>
      <c r="AD413" s="1177"/>
      <c r="AE413" s="1177"/>
      <c r="AF413" s="1177"/>
    </row>
    <row r="414" spans="1:32" ht="20.25" customHeight="1" x14ac:dyDescent="0.15">
      <c r="A414" s="1176"/>
      <c r="B414" s="1176"/>
      <c r="C414" s="1177"/>
      <c r="D414" s="1177"/>
      <c r="E414" s="1177"/>
      <c r="F414" s="1177"/>
      <c r="G414" s="1177"/>
      <c r="H414" s="1177"/>
      <c r="I414" s="1177"/>
      <c r="J414" s="1177"/>
      <c r="K414" s="1177"/>
      <c r="L414" s="1177"/>
      <c r="M414" s="1177"/>
      <c r="N414" s="1177"/>
      <c r="O414" s="1177"/>
      <c r="P414" s="1177"/>
      <c r="Q414" s="1177"/>
      <c r="R414" s="1177"/>
      <c r="S414" s="1177"/>
      <c r="T414" s="1177"/>
      <c r="U414" s="1177"/>
      <c r="V414" s="1177"/>
      <c r="W414" s="1177"/>
      <c r="X414" s="1177"/>
      <c r="Y414" s="1177"/>
      <c r="Z414" s="1177"/>
      <c r="AA414" s="1177"/>
      <c r="AB414" s="1177"/>
      <c r="AC414" s="1177"/>
      <c r="AD414" s="1177"/>
      <c r="AE414" s="1177"/>
      <c r="AF414" s="1177"/>
    </row>
    <row r="415" spans="1:32" ht="20.25" customHeight="1" x14ac:dyDescent="0.15">
      <c r="A415" s="1176"/>
      <c r="B415" s="1176"/>
      <c r="C415" s="1177"/>
      <c r="D415" s="1177"/>
      <c r="E415" s="1177"/>
      <c r="F415" s="1177"/>
      <c r="G415" s="1177"/>
      <c r="H415" s="1177"/>
      <c r="I415" s="1177"/>
      <c r="J415" s="1177"/>
      <c r="K415" s="1177"/>
      <c r="L415" s="1177"/>
      <c r="M415" s="1177"/>
      <c r="N415" s="1177"/>
      <c r="O415" s="1177"/>
      <c r="P415" s="1177"/>
      <c r="Q415" s="1177"/>
      <c r="R415" s="1177"/>
      <c r="S415" s="1177"/>
      <c r="T415" s="1177"/>
      <c r="U415" s="1177"/>
      <c r="V415" s="1177"/>
      <c r="W415" s="1177"/>
      <c r="X415" s="1177"/>
      <c r="Y415" s="1177"/>
      <c r="Z415" s="1177"/>
      <c r="AA415" s="1177"/>
      <c r="AB415" s="1177"/>
      <c r="AC415" s="1177"/>
      <c r="AD415" s="1177"/>
      <c r="AE415" s="1177"/>
      <c r="AF415" s="1177"/>
    </row>
    <row r="416" spans="1:32" ht="20.25" customHeight="1" x14ac:dyDescent="0.15">
      <c r="A416" s="1176"/>
      <c r="B416" s="1176"/>
      <c r="C416" s="1177"/>
      <c r="D416" s="1177"/>
      <c r="E416" s="1177"/>
      <c r="F416" s="1177"/>
      <c r="G416" s="1177"/>
      <c r="H416" s="1177"/>
      <c r="I416" s="1177"/>
      <c r="J416" s="1177"/>
      <c r="K416" s="1177"/>
      <c r="L416" s="1177"/>
      <c r="M416" s="1177"/>
      <c r="N416" s="1177"/>
      <c r="O416" s="1177"/>
      <c r="P416" s="1177"/>
      <c r="Q416" s="1177"/>
      <c r="R416" s="1177"/>
      <c r="S416" s="1177"/>
      <c r="T416" s="1177"/>
      <c r="U416" s="1177"/>
      <c r="V416" s="1177"/>
      <c r="W416" s="1177"/>
      <c r="X416" s="1177"/>
      <c r="Y416" s="1177"/>
      <c r="Z416" s="1177"/>
      <c r="AA416" s="1177"/>
      <c r="AB416" s="1177"/>
      <c r="AC416" s="1177"/>
      <c r="AD416" s="1177"/>
      <c r="AE416" s="1177"/>
      <c r="AF416" s="1177"/>
    </row>
    <row r="417" spans="1:32" ht="20.25" customHeight="1" x14ac:dyDescent="0.15">
      <c r="A417" s="1176"/>
      <c r="B417" s="1176"/>
      <c r="C417" s="1177"/>
      <c r="D417" s="1177"/>
      <c r="E417" s="1177"/>
      <c r="F417" s="1177"/>
      <c r="G417" s="1177"/>
      <c r="H417" s="1177"/>
      <c r="I417" s="1177"/>
      <c r="J417" s="1177"/>
      <c r="K417" s="1177"/>
      <c r="L417" s="1177"/>
      <c r="M417" s="1177"/>
      <c r="N417" s="1177"/>
      <c r="O417" s="1177"/>
      <c r="P417" s="1177"/>
      <c r="Q417" s="1177"/>
      <c r="R417" s="1177"/>
      <c r="S417" s="1177"/>
      <c r="T417" s="1177"/>
      <c r="U417" s="1177"/>
      <c r="V417" s="1177"/>
      <c r="W417" s="1177"/>
      <c r="X417" s="1177"/>
      <c r="Y417" s="1177"/>
      <c r="Z417" s="1177"/>
      <c r="AA417" s="1177"/>
      <c r="AB417" s="1177"/>
      <c r="AC417" s="1177"/>
      <c r="AD417" s="1177"/>
      <c r="AE417" s="1177"/>
      <c r="AF417" s="1177"/>
    </row>
    <row r="418" spans="1:32" ht="20.25" customHeight="1" x14ac:dyDescent="0.15">
      <c r="A418" s="1176"/>
      <c r="B418" s="1176"/>
      <c r="C418" s="1177"/>
      <c r="D418" s="1177"/>
      <c r="E418" s="1177"/>
      <c r="F418" s="1177"/>
      <c r="G418" s="1177"/>
      <c r="H418" s="1177"/>
      <c r="I418" s="1177"/>
      <c r="J418" s="1177"/>
      <c r="K418" s="1177"/>
      <c r="L418" s="1177"/>
      <c r="M418" s="1177"/>
      <c r="N418" s="1177"/>
      <c r="O418" s="1177"/>
      <c r="P418" s="1177"/>
      <c r="Q418" s="1177"/>
      <c r="R418" s="1177"/>
      <c r="S418" s="1177"/>
      <c r="T418" s="1177"/>
      <c r="U418" s="1177"/>
      <c r="V418" s="1177"/>
      <c r="W418" s="1177"/>
      <c r="X418" s="1177"/>
      <c r="Y418" s="1303"/>
      <c r="Z418" s="1303"/>
      <c r="AA418" s="1303"/>
      <c r="AB418" s="1303"/>
      <c r="AC418" s="1177"/>
      <c r="AD418" s="1177"/>
      <c r="AE418" s="1177"/>
      <c r="AF418" s="1177"/>
    </row>
    <row r="419" spans="1:32" ht="20.25" customHeight="1" x14ac:dyDescent="0.15">
      <c r="A419" s="1176"/>
      <c r="B419" s="1176"/>
      <c r="C419" s="1177"/>
      <c r="D419" s="1177"/>
      <c r="E419" s="1177"/>
      <c r="F419" s="1177"/>
      <c r="G419" s="1177"/>
      <c r="H419" s="1177"/>
      <c r="I419" s="1177"/>
      <c r="J419" s="1177"/>
      <c r="K419" s="1177"/>
      <c r="L419" s="1177"/>
      <c r="M419" s="1177"/>
      <c r="N419" s="1177"/>
      <c r="O419" s="1177"/>
      <c r="P419" s="1177"/>
      <c r="Q419" s="1177"/>
      <c r="R419" s="1177"/>
      <c r="S419" s="1177"/>
      <c r="T419" s="1177"/>
      <c r="U419" s="1177"/>
      <c r="V419" s="1177"/>
      <c r="W419" s="1177"/>
      <c r="X419" s="1177"/>
      <c r="Y419" s="1177"/>
      <c r="Z419" s="1177"/>
      <c r="AA419" s="1177"/>
      <c r="AB419" s="1177"/>
      <c r="AC419" s="1177"/>
      <c r="AD419" s="1177"/>
      <c r="AE419" s="1177"/>
      <c r="AF419" s="1177"/>
    </row>
    <row r="420" spans="1:32" ht="20.25" customHeight="1" x14ac:dyDescent="0.15">
      <c r="A420" s="1176"/>
      <c r="B420" s="1176"/>
      <c r="C420" s="1177"/>
      <c r="D420" s="1177"/>
      <c r="E420" s="1177"/>
      <c r="F420" s="1177"/>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7"/>
      <c r="AF420" s="1177"/>
    </row>
    <row r="421" spans="1:32" ht="20.25" customHeight="1" x14ac:dyDescent="0.15">
      <c r="A421" s="1176"/>
      <c r="B421" s="1176"/>
      <c r="C421" s="1177"/>
      <c r="D421" s="1177"/>
      <c r="E421" s="1177"/>
      <c r="F421" s="1177"/>
      <c r="G421" s="1177"/>
      <c r="H421" s="1177"/>
      <c r="I421" s="1177"/>
      <c r="J421" s="1177"/>
      <c r="K421" s="1177"/>
      <c r="L421" s="1177"/>
      <c r="M421" s="1177"/>
      <c r="N421" s="1177"/>
      <c r="O421" s="1177"/>
      <c r="P421" s="1177"/>
      <c r="Q421" s="1177"/>
      <c r="R421" s="1177"/>
      <c r="S421" s="1177"/>
      <c r="T421" s="1177"/>
      <c r="U421" s="1177"/>
      <c r="V421" s="1177"/>
      <c r="W421" s="1177"/>
      <c r="X421" s="1177"/>
      <c r="Y421" s="1177"/>
      <c r="Z421" s="1177"/>
      <c r="AA421" s="1177"/>
      <c r="AB421" s="1177"/>
      <c r="AC421" s="1177"/>
      <c r="AD421" s="1177"/>
      <c r="AE421" s="1177"/>
      <c r="AF421" s="1177"/>
    </row>
    <row r="439" spans="1:7" ht="20.25" customHeight="1" x14ac:dyDescent="0.15">
      <c r="A439" s="1322"/>
      <c r="B439" s="1323"/>
      <c r="C439" s="1324"/>
      <c r="D439" s="1324"/>
      <c r="E439" s="1324"/>
      <c r="F439" s="1324"/>
      <c r="G439" s="1325"/>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9"/>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127"/>
  <sheetViews>
    <sheetView view="pageBreakPreview" zoomScale="70" zoomScaleNormal="100" zoomScaleSheetLayoutView="70" workbookViewId="0">
      <selection activeCell="H78" sqref="H78"/>
    </sheetView>
  </sheetViews>
  <sheetFormatPr defaultRowHeight="20.25" customHeight="1" x14ac:dyDescent="0.15"/>
  <cols>
    <col min="1" max="2" width="4.25" style="1065" customWidth="1"/>
    <col min="3" max="3" width="25" style="1055" customWidth="1"/>
    <col min="4" max="4" width="4.875" style="1055" customWidth="1"/>
    <col min="5" max="5" width="41.625" style="1055" customWidth="1"/>
    <col min="6" max="6" width="4.875" style="1055" customWidth="1"/>
    <col min="7" max="7" width="19.625" style="1055" customWidth="1"/>
    <col min="8" max="8" width="33.875" style="1055" customWidth="1"/>
    <col min="9" max="21" width="4.875" style="1055" customWidth="1"/>
    <col min="22" max="22" width="7.75" style="1055" customWidth="1"/>
    <col min="23" max="23" width="4.875" style="1055" customWidth="1"/>
    <col min="24" max="24" width="5.375" style="1055" customWidth="1"/>
    <col min="25" max="29" width="4.875" style="1055" customWidth="1"/>
    <col min="30" max="30" width="9.25" style="1055" bestFit="1" customWidth="1"/>
    <col min="31" max="32" width="4.875" style="1055" customWidth="1"/>
    <col min="33" max="16384" width="9" style="1055"/>
  </cols>
  <sheetData>
    <row r="1" spans="1:32" ht="20.25" customHeight="1" x14ac:dyDescent="0.15">
      <c r="A1" s="1176"/>
      <c r="B1" s="1176"/>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row>
    <row r="2" spans="1:32" ht="20.25" customHeight="1" x14ac:dyDescent="0.15">
      <c r="A2" s="1178" t="s">
        <v>662</v>
      </c>
      <c r="B2" s="1178"/>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row>
    <row r="3" spans="1:32" ht="20.25" customHeight="1" x14ac:dyDescent="0.15">
      <c r="A3" s="1179" t="s">
        <v>606</v>
      </c>
      <c r="B3" s="1179"/>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row>
    <row r="4" spans="1:32" ht="20.25" customHeight="1" x14ac:dyDescent="0.15">
      <c r="A4" s="1176"/>
      <c r="B4" s="1176"/>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row>
    <row r="5" spans="1:32" ht="30" customHeight="1" x14ac:dyDescent="0.15">
      <c r="A5" s="1176"/>
      <c r="B5" s="1176"/>
      <c r="C5" s="1177"/>
      <c r="D5" s="1177"/>
      <c r="E5" s="1177"/>
      <c r="F5" s="1177"/>
      <c r="G5" s="1177"/>
      <c r="H5" s="1177"/>
      <c r="I5" s="1177"/>
      <c r="J5" s="1176"/>
      <c r="K5" s="1176"/>
      <c r="L5" s="1176"/>
      <c r="M5" s="1176"/>
      <c r="N5" s="1176"/>
      <c r="O5" s="1176"/>
      <c r="P5" s="1176"/>
      <c r="Q5" s="1176"/>
      <c r="R5" s="1176"/>
      <c r="S5" s="1180" t="s">
        <v>607</v>
      </c>
      <c r="T5" s="1181"/>
      <c r="U5" s="1181"/>
      <c r="V5" s="1182"/>
      <c r="W5" s="1183"/>
      <c r="X5" s="1184"/>
      <c r="Y5" s="1184"/>
      <c r="Z5" s="1184"/>
      <c r="AA5" s="1184"/>
      <c r="AB5" s="1184"/>
      <c r="AC5" s="1184"/>
      <c r="AD5" s="1184"/>
      <c r="AE5" s="1184"/>
      <c r="AF5" s="1185"/>
    </row>
    <row r="6" spans="1:32" ht="20.25" customHeight="1" x14ac:dyDescent="0.15">
      <c r="A6" s="1176"/>
      <c r="B6" s="1176"/>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row>
    <row r="7" spans="1:32" ht="17.25" customHeight="1" x14ac:dyDescent="0.15">
      <c r="A7" s="1180" t="s">
        <v>608</v>
      </c>
      <c r="B7" s="1181"/>
      <c r="C7" s="1182"/>
      <c r="D7" s="1180" t="s">
        <v>609</v>
      </c>
      <c r="E7" s="1182"/>
      <c r="F7" s="1180" t="s">
        <v>528</v>
      </c>
      <c r="G7" s="1182"/>
      <c r="H7" s="1180" t="s">
        <v>529</v>
      </c>
      <c r="I7" s="1181"/>
      <c r="J7" s="1181"/>
      <c r="K7" s="1181"/>
      <c r="L7" s="1181"/>
      <c r="M7" s="1181"/>
      <c r="N7" s="1181"/>
      <c r="O7" s="1181"/>
      <c r="P7" s="1181"/>
      <c r="Q7" s="1181"/>
      <c r="R7" s="1181"/>
      <c r="S7" s="1181"/>
      <c r="T7" s="1181"/>
      <c r="U7" s="1181"/>
      <c r="V7" s="1181"/>
      <c r="W7" s="1181"/>
      <c r="X7" s="1182"/>
      <c r="Y7" s="1180" t="s">
        <v>610</v>
      </c>
      <c r="Z7" s="1181"/>
      <c r="AA7" s="1181"/>
      <c r="AB7" s="1182"/>
      <c r="AC7" s="1180" t="s">
        <v>611</v>
      </c>
      <c r="AD7" s="1181"/>
      <c r="AE7" s="1181"/>
      <c r="AF7" s="1182"/>
    </row>
    <row r="8" spans="1:32" ht="18.75" customHeight="1" x14ac:dyDescent="0.15">
      <c r="A8" s="1186"/>
      <c r="B8" s="1187"/>
      <c r="C8" s="1188"/>
      <c r="D8" s="1189"/>
      <c r="E8" s="1190"/>
      <c r="F8" s="1191"/>
      <c r="G8" s="1190"/>
      <c r="H8" s="1192" t="s">
        <v>612</v>
      </c>
      <c r="I8" s="1326" t="s">
        <v>582</v>
      </c>
      <c r="J8" s="1194" t="s">
        <v>613</v>
      </c>
      <c r="K8" s="1327"/>
      <c r="L8" s="1194"/>
      <c r="M8" s="1328" t="s">
        <v>582</v>
      </c>
      <c r="N8" s="1194" t="s">
        <v>614</v>
      </c>
      <c r="O8" s="1194"/>
      <c r="P8" s="1194"/>
      <c r="Q8" s="1194"/>
      <c r="R8" s="1194"/>
      <c r="S8" s="1194"/>
      <c r="T8" s="1194"/>
      <c r="U8" s="1194"/>
      <c r="V8" s="1194"/>
      <c r="W8" s="1194"/>
      <c r="X8" s="1197"/>
      <c r="Y8" s="1329" t="s">
        <v>582</v>
      </c>
      <c r="Z8" s="1199" t="s">
        <v>615</v>
      </c>
      <c r="AA8" s="1199"/>
      <c r="AB8" s="1200"/>
      <c r="AC8" s="1329" t="s">
        <v>582</v>
      </c>
      <c r="AD8" s="1199" t="s">
        <v>615</v>
      </c>
      <c r="AE8" s="1199"/>
      <c r="AF8" s="1200"/>
    </row>
    <row r="9" spans="1:32" ht="18.75" customHeight="1" x14ac:dyDescent="0.15">
      <c r="A9" s="1201"/>
      <c r="B9" s="1202"/>
      <c r="C9" s="1203"/>
      <c r="D9" s="1204"/>
      <c r="E9" s="1205"/>
      <c r="F9" s="1206"/>
      <c r="G9" s="1205"/>
      <c r="H9" s="1207" t="s">
        <v>616</v>
      </c>
      <c r="I9" s="1330" t="s">
        <v>582</v>
      </c>
      <c r="J9" s="1209" t="s">
        <v>617</v>
      </c>
      <c r="K9" s="1209"/>
      <c r="L9" s="1209"/>
      <c r="M9" s="1331" t="s">
        <v>582</v>
      </c>
      <c r="N9" s="1209" t="s">
        <v>618</v>
      </c>
      <c r="O9" s="1209"/>
      <c r="P9" s="1209"/>
      <c r="Q9" s="1332"/>
      <c r="R9" s="1332"/>
      <c r="S9" s="1332"/>
      <c r="T9" s="1332"/>
      <c r="U9" s="1212"/>
      <c r="V9" s="1212"/>
      <c r="W9" s="1212"/>
      <c r="X9" s="1205"/>
      <c r="Y9" s="1333" t="s">
        <v>582</v>
      </c>
      <c r="Z9" s="1212" t="s">
        <v>619</v>
      </c>
      <c r="AA9" s="1212"/>
      <c r="AB9" s="1214"/>
      <c r="AC9" s="1333" t="s">
        <v>582</v>
      </c>
      <c r="AD9" s="1212" t="s">
        <v>619</v>
      </c>
      <c r="AE9" s="1212"/>
      <c r="AF9" s="1214"/>
    </row>
    <row r="10" spans="1:32" ht="18.75" customHeight="1" x14ac:dyDescent="0.15">
      <c r="A10" s="1201"/>
      <c r="B10" s="1202"/>
      <c r="C10" s="1203"/>
      <c r="D10" s="1204"/>
      <c r="E10" s="1205"/>
      <c r="F10" s="1206"/>
      <c r="G10" s="1205"/>
      <c r="H10" s="1215"/>
      <c r="I10" s="1334"/>
      <c r="J10" s="1217"/>
      <c r="K10" s="1217"/>
      <c r="L10" s="1217"/>
      <c r="M10" s="1335"/>
      <c r="N10" s="1217"/>
      <c r="O10" s="1217"/>
      <c r="P10" s="1217"/>
      <c r="Q10" s="1336"/>
      <c r="R10" s="1336"/>
      <c r="S10" s="1336"/>
      <c r="T10" s="1336"/>
      <c r="U10" s="1194"/>
      <c r="V10" s="1194"/>
      <c r="W10" s="1194"/>
      <c r="X10" s="1197"/>
      <c r="Y10" s="1221"/>
      <c r="Z10" s="1212"/>
      <c r="AA10" s="1212"/>
      <c r="AB10" s="1214"/>
      <c r="AC10" s="1221"/>
      <c r="AD10" s="1212"/>
      <c r="AE10" s="1212"/>
      <c r="AF10" s="1214"/>
    </row>
    <row r="11" spans="1:32" ht="18.75" customHeight="1" x14ac:dyDescent="0.15">
      <c r="A11" s="1337" t="s">
        <v>663</v>
      </c>
      <c r="B11" s="1338" t="s">
        <v>663</v>
      </c>
      <c r="C11" s="1338" t="s">
        <v>663</v>
      </c>
      <c r="D11" s="1320" t="s">
        <v>663</v>
      </c>
      <c r="E11" s="1338" t="s">
        <v>663</v>
      </c>
      <c r="F11" s="1320" t="s">
        <v>663</v>
      </c>
      <c r="G11" s="1338" t="s">
        <v>663</v>
      </c>
      <c r="H11" s="1339" t="s">
        <v>664</v>
      </c>
      <c r="I11" s="1340" t="s">
        <v>582</v>
      </c>
      <c r="J11" s="1341" t="s">
        <v>665</v>
      </c>
      <c r="K11" s="1341"/>
      <c r="L11" s="1341"/>
      <c r="M11" s="1342" t="s">
        <v>582</v>
      </c>
      <c r="N11" s="1341" t="s">
        <v>666</v>
      </c>
      <c r="O11" s="1341"/>
      <c r="P11" s="1341"/>
      <c r="Q11" s="1343" t="s">
        <v>663</v>
      </c>
      <c r="R11" s="1343" t="s">
        <v>663</v>
      </c>
      <c r="S11" s="1343" t="s">
        <v>663</v>
      </c>
      <c r="T11" s="1343" t="s">
        <v>663</v>
      </c>
      <c r="U11" s="1212"/>
      <c r="V11" s="1212"/>
      <c r="W11" s="1212"/>
      <c r="X11" s="1344" t="s">
        <v>663</v>
      </c>
      <c r="Y11" s="1345" t="s">
        <v>663</v>
      </c>
      <c r="Z11" s="1320"/>
      <c r="AA11" s="1320"/>
      <c r="AB11" s="1338" t="s">
        <v>663</v>
      </c>
      <c r="AC11" s="1345" t="s">
        <v>663</v>
      </c>
      <c r="AD11" s="1320"/>
      <c r="AE11" s="1320"/>
      <c r="AF11" s="1338" t="s">
        <v>663</v>
      </c>
    </row>
    <row r="12" spans="1:32" ht="18.75" customHeight="1" x14ac:dyDescent="0.15">
      <c r="A12" s="1337" t="s">
        <v>663</v>
      </c>
      <c r="B12" s="1338" t="s">
        <v>663</v>
      </c>
      <c r="C12" s="1338" t="s">
        <v>663</v>
      </c>
      <c r="D12" s="1320" t="s">
        <v>663</v>
      </c>
      <c r="E12" s="1338" t="s">
        <v>663</v>
      </c>
      <c r="F12" s="1320" t="s">
        <v>663</v>
      </c>
      <c r="G12" s="1338" t="s">
        <v>663</v>
      </c>
      <c r="H12" s="1346"/>
      <c r="I12" s="1347"/>
      <c r="J12" s="1348"/>
      <c r="K12" s="1348"/>
      <c r="L12" s="1348"/>
      <c r="M12" s="1349"/>
      <c r="N12" s="1348"/>
      <c r="O12" s="1348"/>
      <c r="P12" s="1348"/>
      <c r="Q12" s="1350"/>
      <c r="R12" s="1350"/>
      <c r="S12" s="1350"/>
      <c r="T12" s="1350"/>
      <c r="U12" s="1194" t="s">
        <v>663</v>
      </c>
      <c r="V12" s="1194" t="s">
        <v>663</v>
      </c>
      <c r="W12" s="1194" t="s">
        <v>663</v>
      </c>
      <c r="X12" s="1351" t="s">
        <v>663</v>
      </c>
      <c r="Y12" s="1345" t="s">
        <v>663</v>
      </c>
      <c r="Z12" s="1320"/>
      <c r="AA12" s="1320"/>
      <c r="AB12" s="1338" t="s">
        <v>663</v>
      </c>
      <c r="AC12" s="1345" t="s">
        <v>663</v>
      </c>
      <c r="AD12" s="1320"/>
      <c r="AE12" s="1320"/>
      <c r="AF12" s="1338" t="s">
        <v>663</v>
      </c>
    </row>
    <row r="13" spans="1:32" ht="18.75" customHeight="1" x14ac:dyDescent="0.15">
      <c r="A13" s="1201"/>
      <c r="B13" s="1202"/>
      <c r="C13" s="1203"/>
      <c r="D13" s="1204"/>
      <c r="E13" s="1205"/>
      <c r="F13" s="1206"/>
      <c r="G13" s="1205"/>
      <c r="H13" s="1207" t="s">
        <v>621</v>
      </c>
      <c r="I13" s="1330" t="s">
        <v>582</v>
      </c>
      <c r="J13" s="1209" t="s">
        <v>617</v>
      </c>
      <c r="K13" s="1209"/>
      <c r="L13" s="1209"/>
      <c r="M13" s="1331" t="s">
        <v>582</v>
      </c>
      <c r="N13" s="1209" t="s">
        <v>618</v>
      </c>
      <c r="O13" s="1209"/>
      <c r="P13" s="1209"/>
      <c r="Q13" s="1332"/>
      <c r="R13" s="1332"/>
      <c r="S13" s="1332"/>
      <c r="T13" s="1332"/>
      <c r="U13" s="1212"/>
      <c r="V13" s="1212"/>
      <c r="W13" s="1212"/>
      <c r="X13" s="1205"/>
      <c r="Y13" s="1221"/>
      <c r="Z13" s="1212"/>
      <c r="AA13" s="1212"/>
      <c r="AB13" s="1214"/>
      <c r="AC13" s="1221"/>
      <c r="AD13" s="1212"/>
      <c r="AE13" s="1212"/>
      <c r="AF13" s="1214"/>
    </row>
    <row r="14" spans="1:32" ht="18.75" customHeight="1" x14ac:dyDescent="0.15">
      <c r="A14" s="1201"/>
      <c r="B14" s="1202"/>
      <c r="C14" s="1203"/>
      <c r="D14" s="1204"/>
      <c r="E14" s="1205"/>
      <c r="F14" s="1206"/>
      <c r="G14" s="1205"/>
      <c r="H14" s="1215"/>
      <c r="I14" s="1334"/>
      <c r="J14" s="1217"/>
      <c r="K14" s="1217"/>
      <c r="L14" s="1217"/>
      <c r="M14" s="1335"/>
      <c r="N14" s="1217"/>
      <c r="O14" s="1217"/>
      <c r="P14" s="1217"/>
      <c r="Q14" s="1336"/>
      <c r="R14" s="1336"/>
      <c r="S14" s="1336"/>
      <c r="T14" s="1336"/>
      <c r="U14" s="1194"/>
      <c r="V14" s="1194"/>
      <c r="W14" s="1194"/>
      <c r="X14" s="1205"/>
      <c r="Y14" s="1221"/>
      <c r="Z14" s="1212"/>
      <c r="AA14" s="1212"/>
      <c r="AB14" s="1214"/>
      <c r="AC14" s="1221"/>
      <c r="AD14" s="1212"/>
      <c r="AE14" s="1212"/>
      <c r="AF14" s="1214"/>
    </row>
    <row r="15" spans="1:32" ht="18.75" customHeight="1" x14ac:dyDescent="0.15">
      <c r="A15" s="1201"/>
      <c r="B15" s="1202"/>
      <c r="C15" s="1203"/>
      <c r="D15" s="1204"/>
      <c r="E15" s="1205"/>
      <c r="F15" s="1206"/>
      <c r="G15" s="1205"/>
      <c r="H15" s="1222" t="s">
        <v>622</v>
      </c>
      <c r="I15" s="1288" t="s">
        <v>582</v>
      </c>
      <c r="J15" s="1224" t="s">
        <v>623</v>
      </c>
      <c r="K15" s="1352"/>
      <c r="L15" s="1353" t="s">
        <v>582</v>
      </c>
      <c r="M15" s="1227" t="s">
        <v>624</v>
      </c>
      <c r="N15" s="1224"/>
      <c r="O15" s="1289"/>
      <c r="P15" s="1212"/>
      <c r="Q15" s="1212"/>
      <c r="R15" s="1212"/>
      <c r="S15" s="1212"/>
      <c r="T15" s="1212"/>
      <c r="U15" s="1212"/>
      <c r="V15" s="1212"/>
      <c r="W15" s="1212"/>
      <c r="X15" s="1229"/>
      <c r="Y15" s="1221"/>
      <c r="Z15" s="1212"/>
      <c r="AA15" s="1212"/>
      <c r="AB15" s="1214"/>
      <c r="AC15" s="1221"/>
      <c r="AD15" s="1212"/>
      <c r="AE15" s="1212"/>
      <c r="AF15" s="1214"/>
    </row>
    <row r="16" spans="1:32" ht="18.75" customHeight="1" x14ac:dyDescent="0.15">
      <c r="A16" s="1333" t="s">
        <v>582</v>
      </c>
      <c r="B16" s="1202" t="s">
        <v>530</v>
      </c>
      <c r="C16" s="1203" t="s">
        <v>625</v>
      </c>
      <c r="D16" s="1204"/>
      <c r="E16" s="1205"/>
      <c r="F16" s="1206"/>
      <c r="G16" s="1205"/>
      <c r="H16" s="1207" t="s">
        <v>626</v>
      </c>
      <c r="I16" s="1230" t="s">
        <v>582</v>
      </c>
      <c r="J16" s="1209" t="s">
        <v>617</v>
      </c>
      <c r="K16" s="1209"/>
      <c r="L16" s="1209"/>
      <c r="M16" s="1230" t="s">
        <v>582</v>
      </c>
      <c r="N16" s="1209" t="s">
        <v>618</v>
      </c>
      <c r="O16" s="1209"/>
      <c r="P16" s="1209"/>
      <c r="Q16" s="1354"/>
      <c r="R16" s="1354"/>
      <c r="S16" s="1354"/>
      <c r="T16" s="1354"/>
      <c r="U16" s="1354"/>
      <c r="V16" s="1354"/>
      <c r="W16" s="1354"/>
      <c r="X16" s="1355"/>
      <c r="Y16" s="1221"/>
      <c r="Z16" s="1212"/>
      <c r="AA16" s="1233"/>
      <c r="AB16" s="1214"/>
      <c r="AC16" s="1221"/>
      <c r="AD16" s="1212"/>
      <c r="AE16" s="1233"/>
      <c r="AF16" s="1214"/>
    </row>
    <row r="17" spans="1:32" ht="18.75" customHeight="1" x14ac:dyDescent="0.15">
      <c r="A17" s="1201"/>
      <c r="B17" s="1202"/>
      <c r="C17" s="1203"/>
      <c r="D17" s="1204"/>
      <c r="E17" s="1205"/>
      <c r="F17" s="1206"/>
      <c r="G17" s="1205"/>
      <c r="H17" s="1215"/>
      <c r="I17" s="1234"/>
      <c r="J17" s="1217"/>
      <c r="K17" s="1217"/>
      <c r="L17" s="1217"/>
      <c r="M17" s="1234"/>
      <c r="N17" s="1217"/>
      <c r="O17" s="1217"/>
      <c r="P17" s="1217"/>
      <c r="Q17" s="1356"/>
      <c r="R17" s="1356"/>
      <c r="S17" s="1356"/>
      <c r="T17" s="1356"/>
      <c r="U17" s="1356"/>
      <c r="V17" s="1356"/>
      <c r="W17" s="1356"/>
      <c r="X17" s="1357"/>
      <c r="Y17" s="1221"/>
      <c r="Z17" s="1358"/>
      <c r="AA17" s="1358"/>
      <c r="AB17" s="1359"/>
      <c r="AC17" s="1221"/>
      <c r="AD17" s="1358"/>
      <c r="AE17" s="1358"/>
      <c r="AF17" s="1359"/>
    </row>
    <row r="18" spans="1:32" ht="18.75" customHeight="1" x14ac:dyDescent="0.15">
      <c r="A18" s="1206"/>
      <c r="B18" s="1176"/>
      <c r="C18" s="1203"/>
      <c r="D18" s="1204"/>
      <c r="E18" s="1205"/>
      <c r="F18" s="1206"/>
      <c r="G18" s="1205"/>
      <c r="H18" s="1207" t="s">
        <v>627</v>
      </c>
      <c r="I18" s="1230" t="s">
        <v>628</v>
      </c>
      <c r="J18" s="1209" t="s">
        <v>617</v>
      </c>
      <c r="K18" s="1209"/>
      <c r="L18" s="1209"/>
      <c r="M18" s="1230" t="s">
        <v>582</v>
      </c>
      <c r="N18" s="1209" t="s">
        <v>618</v>
      </c>
      <c r="O18" s="1209"/>
      <c r="P18" s="1209"/>
      <c r="Q18" s="1354"/>
      <c r="R18" s="1354"/>
      <c r="S18" s="1354"/>
      <c r="T18" s="1354"/>
      <c r="U18" s="1354"/>
      <c r="V18" s="1354"/>
      <c r="W18" s="1354"/>
      <c r="X18" s="1355"/>
      <c r="Y18" s="1221"/>
      <c r="Z18" s="1358"/>
      <c r="AA18" s="1358"/>
      <c r="AB18" s="1359"/>
      <c r="AC18" s="1221"/>
      <c r="AD18" s="1358"/>
      <c r="AE18" s="1358"/>
      <c r="AF18" s="1359"/>
    </row>
    <row r="19" spans="1:32" ht="18.75" customHeight="1" x14ac:dyDescent="0.15">
      <c r="A19" s="1201"/>
      <c r="B19" s="1202"/>
      <c r="C19" s="1203"/>
      <c r="D19" s="1204"/>
      <c r="E19" s="1205"/>
      <c r="F19" s="1206"/>
      <c r="G19" s="1205"/>
      <c r="H19" s="1215"/>
      <c r="I19" s="1234"/>
      <c r="J19" s="1217"/>
      <c r="K19" s="1217"/>
      <c r="L19" s="1217"/>
      <c r="M19" s="1234"/>
      <c r="N19" s="1217"/>
      <c r="O19" s="1217"/>
      <c r="P19" s="1217"/>
      <c r="Q19" s="1356"/>
      <c r="R19" s="1356"/>
      <c r="S19" s="1356"/>
      <c r="T19" s="1356"/>
      <c r="U19" s="1356"/>
      <c r="V19" s="1356"/>
      <c r="W19" s="1356"/>
      <c r="X19" s="1357"/>
      <c r="Y19" s="1221"/>
      <c r="Z19" s="1358"/>
      <c r="AA19" s="1358"/>
      <c r="AB19" s="1359"/>
      <c r="AC19" s="1221"/>
      <c r="AD19" s="1358"/>
      <c r="AE19" s="1358"/>
      <c r="AF19" s="1359"/>
    </row>
    <row r="20" spans="1:32" ht="18.75" customHeight="1" x14ac:dyDescent="0.15">
      <c r="A20" s="1201"/>
      <c r="B20" s="1202"/>
      <c r="C20" s="1203"/>
      <c r="D20" s="1204"/>
      <c r="E20" s="1205"/>
      <c r="F20" s="1206"/>
      <c r="G20" s="1205"/>
      <c r="H20" s="1360" t="s">
        <v>629</v>
      </c>
      <c r="I20" s="1288" t="s">
        <v>582</v>
      </c>
      <c r="J20" s="1224" t="s">
        <v>630</v>
      </c>
      <c r="K20" s="1224"/>
      <c r="L20" s="1289" t="s">
        <v>582</v>
      </c>
      <c r="M20" s="1224" t="s">
        <v>624</v>
      </c>
      <c r="N20" s="1224"/>
      <c r="O20" s="1290"/>
      <c r="P20" s="1224"/>
      <c r="Q20" s="1356"/>
      <c r="R20" s="1356"/>
      <c r="S20" s="1356"/>
      <c r="T20" s="1356"/>
      <c r="U20" s="1356"/>
      <c r="V20" s="1356"/>
      <c r="W20" s="1356"/>
      <c r="X20" s="1357"/>
      <c r="Y20" s="1221"/>
      <c r="Z20" s="1358"/>
      <c r="AA20" s="1358"/>
      <c r="AB20" s="1359"/>
      <c r="AC20" s="1221"/>
      <c r="AD20" s="1358"/>
      <c r="AE20" s="1358"/>
      <c r="AF20" s="1359"/>
    </row>
    <row r="21" spans="1:32" ht="18.75" customHeight="1" x14ac:dyDescent="0.15">
      <c r="A21" s="1201"/>
      <c r="B21" s="1202"/>
      <c r="C21" s="1203"/>
      <c r="D21" s="1204"/>
      <c r="E21" s="1205"/>
      <c r="F21" s="1206"/>
      <c r="G21" s="1212"/>
      <c r="H21" s="1207" t="s">
        <v>667</v>
      </c>
      <c r="I21" s="1361" t="s">
        <v>582</v>
      </c>
      <c r="J21" s="1244" t="s">
        <v>630</v>
      </c>
      <c r="K21" s="1244"/>
      <c r="L21" s="1362"/>
      <c r="M21" s="1363"/>
      <c r="N21" s="1363"/>
      <c r="O21" s="1362"/>
      <c r="P21" s="1363"/>
      <c r="Q21" s="1364"/>
      <c r="R21" s="1362"/>
      <c r="S21" s="1363"/>
      <c r="T21" s="1364"/>
      <c r="U21" s="1361" t="s">
        <v>582</v>
      </c>
      <c r="V21" s="1244" t="s">
        <v>668</v>
      </c>
      <c r="W21" s="1365"/>
      <c r="X21" s="1366"/>
      <c r="Y21" s="1221"/>
      <c r="Z21" s="1358"/>
      <c r="AA21" s="1358"/>
      <c r="AB21" s="1359"/>
      <c r="AC21" s="1221"/>
      <c r="AD21" s="1358"/>
      <c r="AE21" s="1358"/>
      <c r="AF21" s="1359"/>
    </row>
    <row r="22" spans="1:32" ht="18.75" customHeight="1" x14ac:dyDescent="0.15">
      <c r="A22" s="1201"/>
      <c r="B22" s="1202"/>
      <c r="C22" s="1203"/>
      <c r="D22" s="1204"/>
      <c r="E22" s="1205"/>
      <c r="F22" s="1206"/>
      <c r="G22" s="1212"/>
      <c r="H22" s="1367"/>
      <c r="I22" s="1328" t="s">
        <v>582</v>
      </c>
      <c r="J22" s="1212" t="s">
        <v>669</v>
      </c>
      <c r="K22" s="1212"/>
      <c r="L22" s="1328"/>
      <c r="M22" s="1328" t="s">
        <v>582</v>
      </c>
      <c r="N22" s="1212" t="s">
        <v>670</v>
      </c>
      <c r="O22" s="1328"/>
      <c r="P22" s="1328"/>
      <c r="Q22" s="1328" t="s">
        <v>582</v>
      </c>
      <c r="R22" s="1212" t="s">
        <v>671</v>
      </c>
      <c r="S22" s="1177"/>
      <c r="T22" s="1212"/>
      <c r="U22" s="1328" t="s">
        <v>582</v>
      </c>
      <c r="V22" s="1212" t="s">
        <v>672</v>
      </c>
      <c r="W22" s="1368"/>
      <c r="X22" s="1369"/>
      <c r="Y22" s="1221"/>
      <c r="Z22" s="1358"/>
      <c r="AA22" s="1358"/>
      <c r="AB22" s="1359"/>
      <c r="AC22" s="1221"/>
      <c r="AD22" s="1358"/>
      <c r="AE22" s="1358"/>
      <c r="AF22" s="1359"/>
    </row>
    <row r="23" spans="1:32" ht="18.75" customHeight="1" x14ac:dyDescent="0.15">
      <c r="A23" s="1201"/>
      <c r="B23" s="1202"/>
      <c r="C23" s="1203"/>
      <c r="D23" s="1204"/>
      <c r="E23" s="1205"/>
      <c r="F23" s="1206"/>
      <c r="G23" s="1212"/>
      <c r="H23" s="1367"/>
      <c r="I23" s="1328" t="s">
        <v>582</v>
      </c>
      <c r="J23" s="1212" t="s">
        <v>673</v>
      </c>
      <c r="K23" s="1212"/>
      <c r="L23" s="1328"/>
      <c r="M23" s="1328" t="s">
        <v>582</v>
      </c>
      <c r="N23" s="1212" t="s">
        <v>674</v>
      </c>
      <c r="O23" s="1328"/>
      <c r="P23" s="1328"/>
      <c r="Q23" s="1328" t="s">
        <v>582</v>
      </c>
      <c r="R23" s="1212" t="s">
        <v>675</v>
      </c>
      <c r="S23" s="1177"/>
      <c r="T23" s="1212"/>
      <c r="U23" s="1328" t="s">
        <v>582</v>
      </c>
      <c r="V23" s="1212" t="s">
        <v>676</v>
      </c>
      <c r="W23" s="1368"/>
      <c r="X23" s="1369"/>
      <c r="Y23" s="1221"/>
      <c r="Z23" s="1358"/>
      <c r="AA23" s="1358"/>
      <c r="AB23" s="1359"/>
      <c r="AC23" s="1221"/>
      <c r="AD23" s="1358"/>
      <c r="AE23" s="1358"/>
      <c r="AF23" s="1359"/>
    </row>
    <row r="24" spans="1:32" ht="18.75" customHeight="1" x14ac:dyDescent="0.15">
      <c r="A24" s="1201"/>
      <c r="B24" s="1202"/>
      <c r="C24" s="1203"/>
      <c r="D24" s="1204"/>
      <c r="E24" s="1205"/>
      <c r="F24" s="1206"/>
      <c r="G24" s="1212"/>
      <c r="H24" s="1367"/>
      <c r="I24" s="1328" t="s">
        <v>582</v>
      </c>
      <c r="J24" s="1212" t="s">
        <v>677</v>
      </c>
      <c r="K24" s="1212"/>
      <c r="L24" s="1328"/>
      <c r="M24" s="1328" t="s">
        <v>582</v>
      </c>
      <c r="N24" s="1212" t="s">
        <v>678</v>
      </c>
      <c r="O24" s="1328"/>
      <c r="P24" s="1328"/>
      <c r="Q24" s="1328" t="s">
        <v>582</v>
      </c>
      <c r="R24" s="1212" t="s">
        <v>679</v>
      </c>
      <c r="S24" s="1177"/>
      <c r="T24" s="1212"/>
      <c r="U24" s="1328" t="s">
        <v>582</v>
      </c>
      <c r="V24" s="1212" t="s">
        <v>680</v>
      </c>
      <c r="W24" s="1368"/>
      <c r="X24" s="1369"/>
      <c r="Y24" s="1221"/>
      <c r="Z24" s="1358"/>
      <c r="AA24" s="1358"/>
      <c r="AB24" s="1359"/>
      <c r="AC24" s="1221"/>
      <c r="AD24" s="1358"/>
      <c r="AE24" s="1358"/>
      <c r="AF24" s="1359"/>
    </row>
    <row r="25" spans="1:32" ht="18.75" customHeight="1" x14ac:dyDescent="0.15">
      <c r="A25" s="1201"/>
      <c r="B25" s="1202"/>
      <c r="C25" s="1203"/>
      <c r="D25" s="1204"/>
      <c r="E25" s="1205"/>
      <c r="F25" s="1206"/>
      <c r="G25" s="1212"/>
      <c r="H25" s="1367"/>
      <c r="I25" s="1328" t="s">
        <v>582</v>
      </c>
      <c r="J25" s="1212" t="s">
        <v>681</v>
      </c>
      <c r="K25" s="1212"/>
      <c r="L25" s="1328"/>
      <c r="M25" s="1328" t="s">
        <v>582</v>
      </c>
      <c r="N25" s="1212" t="s">
        <v>682</v>
      </c>
      <c r="O25" s="1328"/>
      <c r="P25" s="1328"/>
      <c r="Q25" s="1328" t="s">
        <v>582</v>
      </c>
      <c r="R25" s="1212" t="s">
        <v>683</v>
      </c>
      <c r="S25" s="1177"/>
      <c r="T25" s="1212"/>
      <c r="U25" s="1328" t="s">
        <v>582</v>
      </c>
      <c r="V25" s="1212" t="s">
        <v>684</v>
      </c>
      <c r="W25" s="1368"/>
      <c r="X25" s="1369"/>
      <c r="Y25" s="1221"/>
      <c r="Z25" s="1358"/>
      <c r="AA25" s="1358"/>
      <c r="AB25" s="1359"/>
      <c r="AC25" s="1221"/>
      <c r="AD25" s="1358"/>
      <c r="AE25" s="1358"/>
      <c r="AF25" s="1359"/>
    </row>
    <row r="26" spans="1:32" ht="18.75" customHeight="1" x14ac:dyDescent="0.15">
      <c r="A26" s="1201"/>
      <c r="B26" s="1202"/>
      <c r="C26" s="1203"/>
      <c r="D26" s="1204"/>
      <c r="E26" s="1205"/>
      <c r="F26" s="1206"/>
      <c r="G26" s="1212"/>
      <c r="H26" s="1370"/>
      <c r="I26" s="1328" t="s">
        <v>582</v>
      </c>
      <c r="J26" s="1212" t="s">
        <v>685</v>
      </c>
      <c r="K26" s="1212"/>
      <c r="L26" s="1328"/>
      <c r="M26" s="1328"/>
      <c r="N26" s="1212"/>
      <c r="O26" s="1328"/>
      <c r="P26" s="1328"/>
      <c r="Q26" s="1328"/>
      <c r="R26" s="1212"/>
      <c r="S26" s="1177"/>
      <c r="T26" s="1371"/>
      <c r="U26" s="1372"/>
      <c r="V26" s="1371"/>
      <c r="W26" s="1373"/>
      <c r="X26" s="1374"/>
      <c r="Y26" s="1221"/>
      <c r="Z26" s="1358"/>
      <c r="AA26" s="1358"/>
      <c r="AB26" s="1359"/>
      <c r="AC26" s="1221"/>
      <c r="AD26" s="1358"/>
      <c r="AE26" s="1358"/>
      <c r="AF26" s="1359"/>
    </row>
    <row r="27" spans="1:32" ht="18.75" customHeight="1" x14ac:dyDescent="0.15">
      <c r="A27" s="1186"/>
      <c r="B27" s="1187"/>
      <c r="C27" s="1188"/>
      <c r="D27" s="1189"/>
      <c r="E27" s="1190"/>
      <c r="F27" s="1191"/>
      <c r="G27" s="1200"/>
      <c r="H27" s="1268" t="s">
        <v>533</v>
      </c>
      <c r="I27" s="1326" t="s">
        <v>582</v>
      </c>
      <c r="J27" s="1263" t="s">
        <v>630</v>
      </c>
      <c r="K27" s="1263"/>
      <c r="L27" s="1264"/>
      <c r="M27" s="1353" t="s">
        <v>582</v>
      </c>
      <c r="N27" s="1263" t="s">
        <v>638</v>
      </c>
      <c r="O27" s="1263"/>
      <c r="P27" s="1264"/>
      <c r="Q27" s="1353" t="s">
        <v>582</v>
      </c>
      <c r="R27" s="1265" t="s">
        <v>639</v>
      </c>
      <c r="S27" s="1265"/>
      <c r="T27" s="1266"/>
      <c r="U27" s="1266"/>
      <c r="V27" s="1266"/>
      <c r="W27" s="1266"/>
      <c r="X27" s="1267"/>
      <c r="Y27" s="1329" t="s">
        <v>582</v>
      </c>
      <c r="Z27" s="1199" t="s">
        <v>615</v>
      </c>
      <c r="AA27" s="1199"/>
      <c r="AB27" s="1200"/>
      <c r="AC27" s="1329" t="s">
        <v>582</v>
      </c>
      <c r="AD27" s="1199" t="s">
        <v>615</v>
      </c>
      <c r="AE27" s="1199"/>
      <c r="AF27" s="1200"/>
    </row>
    <row r="28" spans="1:32" ht="18.75" customHeight="1" x14ac:dyDescent="0.15">
      <c r="A28" s="1201"/>
      <c r="B28" s="1202"/>
      <c r="C28" s="1203"/>
      <c r="D28" s="1204"/>
      <c r="E28" s="1205"/>
      <c r="F28" s="1206"/>
      <c r="G28" s="1214"/>
      <c r="H28" s="1268" t="s">
        <v>612</v>
      </c>
      <c r="I28" s="1328" t="s">
        <v>582</v>
      </c>
      <c r="J28" s="1212" t="s">
        <v>613</v>
      </c>
      <c r="K28" s="1212"/>
      <c r="L28" s="1269"/>
      <c r="M28" s="1328" t="s">
        <v>582</v>
      </c>
      <c r="N28" s="1212" t="s">
        <v>614</v>
      </c>
      <c r="O28" s="1212"/>
      <c r="P28" s="1270"/>
      <c r="Q28" s="1289"/>
      <c r="R28" s="1271"/>
      <c r="S28" s="1266"/>
      <c r="T28" s="1266"/>
      <c r="U28" s="1266"/>
      <c r="V28" s="1266"/>
      <c r="W28" s="1266"/>
      <c r="X28" s="1267"/>
      <c r="Y28" s="1333" t="s">
        <v>582</v>
      </c>
      <c r="Z28" s="1212" t="s">
        <v>619</v>
      </c>
      <c r="AA28" s="1233"/>
      <c r="AB28" s="1214"/>
      <c r="AC28" s="1333" t="s">
        <v>582</v>
      </c>
      <c r="AD28" s="1212" t="s">
        <v>619</v>
      </c>
      <c r="AE28" s="1233"/>
      <c r="AF28" s="1214"/>
    </row>
    <row r="29" spans="1:32" ht="18.75" customHeight="1" x14ac:dyDescent="0.15">
      <c r="A29" s="1201"/>
      <c r="B29" s="1202"/>
      <c r="C29" s="1203"/>
      <c r="D29" s="1204"/>
      <c r="E29" s="1205"/>
      <c r="F29" s="1206"/>
      <c r="G29" s="1214"/>
      <c r="H29" s="1222" t="s">
        <v>640</v>
      </c>
      <c r="I29" s="1288" t="s">
        <v>582</v>
      </c>
      <c r="J29" s="1224" t="s">
        <v>613</v>
      </c>
      <c r="K29" s="1352"/>
      <c r="L29" s="1270"/>
      <c r="M29" s="1289" t="s">
        <v>582</v>
      </c>
      <c r="N29" s="1224" t="s">
        <v>614</v>
      </c>
      <c r="O29" s="1289"/>
      <c r="P29" s="1269"/>
      <c r="Q29" s="1328"/>
      <c r="R29" s="1177"/>
      <c r="S29" s="1266"/>
      <c r="T29" s="1266"/>
      <c r="U29" s="1266"/>
      <c r="V29" s="1266"/>
      <c r="W29" s="1266"/>
      <c r="X29" s="1267"/>
      <c r="Y29" s="1177"/>
      <c r="Z29" s="1212"/>
      <c r="AA29" s="1212"/>
      <c r="AB29" s="1214"/>
      <c r="AC29" s="1272"/>
      <c r="AD29" s="1212"/>
      <c r="AE29" s="1212"/>
      <c r="AF29" s="1214"/>
    </row>
    <row r="30" spans="1:32" ht="18.75" customHeight="1" x14ac:dyDescent="0.15">
      <c r="A30" s="1201"/>
      <c r="B30" s="1202"/>
      <c r="C30" s="1203"/>
      <c r="D30" s="1204"/>
      <c r="E30" s="1205"/>
      <c r="F30" s="1206"/>
      <c r="G30" s="1214"/>
      <c r="H30" s="1273" t="s">
        <v>641</v>
      </c>
      <c r="I30" s="1375" t="s">
        <v>582</v>
      </c>
      <c r="J30" s="1224" t="s">
        <v>630</v>
      </c>
      <c r="K30" s="1352"/>
      <c r="L30" s="1289" t="s">
        <v>582</v>
      </c>
      <c r="M30" s="1224" t="s">
        <v>624</v>
      </c>
      <c r="N30" s="1271"/>
      <c r="O30" s="1271"/>
      <c r="P30" s="1271"/>
      <c r="Q30" s="1271"/>
      <c r="R30" s="1271"/>
      <c r="S30" s="1271"/>
      <c r="T30" s="1271"/>
      <c r="U30" s="1271"/>
      <c r="V30" s="1271"/>
      <c r="W30" s="1271"/>
      <c r="X30" s="1274"/>
      <c r="Y30" s="1177"/>
      <c r="Z30" s="1177"/>
      <c r="AA30" s="1177"/>
      <c r="AB30" s="1177"/>
      <c r="AC30" s="1272"/>
      <c r="AD30" s="1177"/>
      <c r="AE30" s="1177"/>
      <c r="AF30" s="1275"/>
    </row>
    <row r="31" spans="1:32" ht="18.75" customHeight="1" x14ac:dyDescent="0.15">
      <c r="A31" s="1201"/>
      <c r="B31" s="1202"/>
      <c r="C31" s="1203"/>
      <c r="D31" s="1204"/>
      <c r="E31" s="1205"/>
      <c r="F31" s="1206"/>
      <c r="G31" s="1214"/>
      <c r="H31" s="1276" t="s">
        <v>534</v>
      </c>
      <c r="I31" s="1375" t="s">
        <v>582</v>
      </c>
      <c r="J31" s="1224" t="s">
        <v>630</v>
      </c>
      <c r="K31" s="1352"/>
      <c r="L31" s="1289" t="s">
        <v>582</v>
      </c>
      <c r="M31" s="1224" t="s">
        <v>624</v>
      </c>
      <c r="N31" s="1271"/>
      <c r="O31" s="1271"/>
      <c r="P31" s="1271"/>
      <c r="Q31" s="1271"/>
      <c r="R31" s="1271"/>
      <c r="S31" s="1271"/>
      <c r="T31" s="1271"/>
      <c r="U31" s="1271"/>
      <c r="V31" s="1271"/>
      <c r="W31" s="1271"/>
      <c r="X31" s="1274"/>
      <c r="Y31" s="1272"/>
      <c r="Z31" s="1233"/>
      <c r="AA31" s="1233"/>
      <c r="AB31" s="1214"/>
      <c r="AC31" s="1272"/>
      <c r="AD31" s="1233"/>
      <c r="AE31" s="1233"/>
      <c r="AF31" s="1214"/>
    </row>
    <row r="32" spans="1:32" ht="18.75" customHeight="1" x14ac:dyDescent="0.15">
      <c r="A32" s="1201"/>
      <c r="B32" s="1202"/>
      <c r="C32" s="1203"/>
      <c r="D32" s="1204"/>
      <c r="E32" s="1205"/>
      <c r="F32" s="1206"/>
      <c r="G32" s="1214"/>
      <c r="H32" s="1212" t="s">
        <v>642</v>
      </c>
      <c r="I32" s="1277" t="s">
        <v>582</v>
      </c>
      <c r="J32" s="1224" t="s">
        <v>630</v>
      </c>
      <c r="K32" s="1224"/>
      <c r="L32" s="1278" t="s">
        <v>582</v>
      </c>
      <c r="M32" s="1224" t="s">
        <v>624</v>
      </c>
      <c r="N32" s="1271"/>
      <c r="O32" s="1271"/>
      <c r="P32" s="1271"/>
      <c r="Q32" s="1271"/>
      <c r="R32" s="1271"/>
      <c r="S32" s="1271"/>
      <c r="T32" s="1271"/>
      <c r="U32" s="1271"/>
      <c r="V32" s="1271"/>
      <c r="W32" s="1271"/>
      <c r="X32" s="1274"/>
      <c r="Y32" s="1272"/>
      <c r="Z32" s="1233"/>
      <c r="AA32" s="1233"/>
      <c r="AB32" s="1214"/>
      <c r="AC32" s="1272"/>
      <c r="AD32" s="1233"/>
      <c r="AE32" s="1233"/>
      <c r="AF32" s="1214"/>
    </row>
    <row r="33" spans="1:32" ht="18.75" customHeight="1" x14ac:dyDescent="0.15">
      <c r="A33" s="1333" t="s">
        <v>582</v>
      </c>
      <c r="B33" s="1202" t="s">
        <v>532</v>
      </c>
      <c r="C33" s="1203" t="s">
        <v>643</v>
      </c>
      <c r="D33" s="1204"/>
      <c r="E33" s="1205"/>
      <c r="F33" s="1206"/>
      <c r="G33" s="1214"/>
      <c r="H33" s="1279" t="s">
        <v>535</v>
      </c>
      <c r="I33" s="1277" t="s">
        <v>582</v>
      </c>
      <c r="J33" s="1224" t="s">
        <v>630</v>
      </c>
      <c r="K33" s="1224"/>
      <c r="L33" s="1278" t="s">
        <v>582</v>
      </c>
      <c r="M33" s="1224" t="s">
        <v>624</v>
      </c>
      <c r="N33" s="1271"/>
      <c r="O33" s="1271"/>
      <c r="P33" s="1271"/>
      <c r="Q33" s="1271"/>
      <c r="R33" s="1271"/>
      <c r="S33" s="1271"/>
      <c r="T33" s="1271"/>
      <c r="U33" s="1271"/>
      <c r="V33" s="1271"/>
      <c r="W33" s="1271"/>
      <c r="X33" s="1274"/>
      <c r="Y33" s="1272"/>
      <c r="Z33" s="1233"/>
      <c r="AA33" s="1233"/>
      <c r="AB33" s="1214"/>
      <c r="AC33" s="1272"/>
      <c r="AD33" s="1233"/>
      <c r="AE33" s="1233"/>
      <c r="AF33" s="1214"/>
    </row>
    <row r="34" spans="1:32" ht="18.75" customHeight="1" x14ac:dyDescent="0.15">
      <c r="A34" s="1206"/>
      <c r="B34" s="1202"/>
      <c r="C34" s="1203"/>
      <c r="D34" s="1204"/>
      <c r="E34" s="1205"/>
      <c r="F34" s="1206"/>
      <c r="G34" s="1214"/>
      <c r="H34" s="1279" t="s">
        <v>644</v>
      </c>
      <c r="I34" s="1277" t="s">
        <v>582</v>
      </c>
      <c r="J34" s="1224" t="s">
        <v>630</v>
      </c>
      <c r="K34" s="1224"/>
      <c r="L34" s="1278" t="s">
        <v>582</v>
      </c>
      <c r="M34" s="1224" t="s">
        <v>624</v>
      </c>
      <c r="N34" s="1271"/>
      <c r="O34" s="1271"/>
      <c r="P34" s="1271"/>
      <c r="Q34" s="1271"/>
      <c r="R34" s="1271"/>
      <c r="S34" s="1271"/>
      <c r="T34" s="1271"/>
      <c r="U34" s="1271"/>
      <c r="V34" s="1271"/>
      <c r="W34" s="1271"/>
      <c r="X34" s="1274"/>
      <c r="Y34" s="1272"/>
      <c r="Z34" s="1233"/>
      <c r="AA34" s="1233"/>
      <c r="AB34" s="1214"/>
      <c r="AC34" s="1272"/>
      <c r="AD34" s="1233"/>
      <c r="AE34" s="1233"/>
      <c r="AF34" s="1214"/>
    </row>
    <row r="35" spans="1:32" ht="18.75" customHeight="1" x14ac:dyDescent="0.15">
      <c r="A35" s="1201"/>
      <c r="B35" s="1202"/>
      <c r="C35" s="1203"/>
      <c r="D35" s="1204"/>
      <c r="E35" s="1205"/>
      <c r="F35" s="1206"/>
      <c r="G35" s="1214"/>
      <c r="H35" s="1273" t="s">
        <v>536</v>
      </c>
      <c r="I35" s="1288" t="s">
        <v>582</v>
      </c>
      <c r="J35" s="1224" t="s">
        <v>630</v>
      </c>
      <c r="K35" s="1224"/>
      <c r="L35" s="1289" t="s">
        <v>582</v>
      </c>
      <c r="M35" s="1224" t="s">
        <v>645</v>
      </c>
      <c r="N35" s="1224"/>
      <c r="O35" s="1289" t="s">
        <v>582</v>
      </c>
      <c r="P35" s="1224" t="s">
        <v>646</v>
      </c>
      <c r="Q35" s="1290"/>
      <c r="R35" s="1289" t="s">
        <v>582</v>
      </c>
      <c r="S35" s="1224" t="s">
        <v>647</v>
      </c>
      <c r="T35" s="1290"/>
      <c r="U35" s="1290"/>
      <c r="V35" s="1224"/>
      <c r="W35" s="1224"/>
      <c r="X35" s="1229"/>
      <c r="Y35" s="1272"/>
      <c r="Z35" s="1233"/>
      <c r="AA35" s="1233"/>
      <c r="AB35" s="1214"/>
      <c r="AC35" s="1272"/>
      <c r="AD35" s="1233"/>
      <c r="AE35" s="1233"/>
      <c r="AF35" s="1214"/>
    </row>
    <row r="36" spans="1:32" ht="18.75" customHeight="1" x14ac:dyDescent="0.15">
      <c r="A36" s="1201"/>
      <c r="B36" s="1202"/>
      <c r="C36" s="1203"/>
      <c r="D36" s="1204"/>
      <c r="E36" s="1205"/>
      <c r="F36" s="1206"/>
      <c r="G36" s="1214"/>
      <c r="H36" s="1279" t="s">
        <v>648</v>
      </c>
      <c r="I36" s="1375" t="s">
        <v>582</v>
      </c>
      <c r="J36" s="1224" t="s">
        <v>630</v>
      </c>
      <c r="K36" s="1224"/>
      <c r="L36" s="1361" t="s">
        <v>582</v>
      </c>
      <c r="M36" s="1224" t="s">
        <v>649</v>
      </c>
      <c r="N36" s="1224"/>
      <c r="O36" s="1328" t="s">
        <v>582</v>
      </c>
      <c r="P36" s="1224" t="s">
        <v>650</v>
      </c>
      <c r="Q36" s="1271"/>
      <c r="R36" s="1271"/>
      <c r="S36" s="1271"/>
      <c r="T36" s="1271"/>
      <c r="U36" s="1271"/>
      <c r="V36" s="1271"/>
      <c r="W36" s="1271"/>
      <c r="X36" s="1274"/>
      <c r="Y36" s="1272"/>
      <c r="Z36" s="1233"/>
      <c r="AA36" s="1233"/>
      <c r="AB36" s="1214"/>
      <c r="AC36" s="1272"/>
      <c r="AD36" s="1233"/>
      <c r="AE36" s="1233"/>
      <c r="AF36" s="1214"/>
    </row>
    <row r="37" spans="1:32" ht="18.75" customHeight="1" x14ac:dyDescent="0.15">
      <c r="A37" s="1201"/>
      <c r="B37" s="1202"/>
      <c r="C37" s="1203"/>
      <c r="D37" s="1204"/>
      <c r="E37" s="1205"/>
      <c r="F37" s="1206"/>
      <c r="G37" s="1214"/>
      <c r="H37" s="1273" t="s">
        <v>651</v>
      </c>
      <c r="I37" s="1375" t="s">
        <v>582</v>
      </c>
      <c r="J37" s="1224" t="s">
        <v>630</v>
      </c>
      <c r="K37" s="1352"/>
      <c r="L37" s="1289" t="s">
        <v>582</v>
      </c>
      <c r="M37" s="1224" t="s">
        <v>624</v>
      </c>
      <c r="N37" s="1271"/>
      <c r="O37" s="1271"/>
      <c r="P37" s="1271"/>
      <c r="Q37" s="1271"/>
      <c r="R37" s="1271"/>
      <c r="S37" s="1271"/>
      <c r="T37" s="1271"/>
      <c r="U37" s="1271"/>
      <c r="V37" s="1271"/>
      <c r="W37" s="1271"/>
      <c r="X37" s="1274"/>
      <c r="Y37" s="1272"/>
      <c r="Z37" s="1233"/>
      <c r="AA37" s="1233"/>
      <c r="AB37" s="1214"/>
      <c r="AC37" s="1272"/>
      <c r="AD37" s="1233"/>
      <c r="AE37" s="1233"/>
      <c r="AF37" s="1214"/>
    </row>
    <row r="38" spans="1:32" ht="18.75" customHeight="1" x14ac:dyDescent="0.15">
      <c r="A38" s="1201"/>
      <c r="B38" s="1202"/>
      <c r="C38" s="1203"/>
      <c r="D38" s="1204"/>
      <c r="E38" s="1205"/>
      <c r="F38" s="1206"/>
      <c r="G38" s="1214"/>
      <c r="H38" s="1376" t="s">
        <v>667</v>
      </c>
      <c r="I38" s="1361" t="s">
        <v>582</v>
      </c>
      <c r="J38" s="1244" t="s">
        <v>630</v>
      </c>
      <c r="K38" s="1244"/>
      <c r="L38" s="1362"/>
      <c r="M38" s="1363"/>
      <c r="N38" s="1363"/>
      <c r="O38" s="1362"/>
      <c r="P38" s="1363"/>
      <c r="Q38" s="1364"/>
      <c r="R38" s="1362"/>
      <c r="S38" s="1363"/>
      <c r="T38" s="1364"/>
      <c r="U38" s="1361" t="s">
        <v>582</v>
      </c>
      <c r="V38" s="1244" t="s">
        <v>668</v>
      </c>
      <c r="W38" s="1365"/>
      <c r="X38" s="1366"/>
      <c r="Y38" s="1272"/>
      <c r="Z38" s="1233"/>
      <c r="AA38" s="1233"/>
      <c r="AB38" s="1214"/>
      <c r="AC38" s="1272"/>
      <c r="AD38" s="1233"/>
      <c r="AE38" s="1233"/>
      <c r="AF38" s="1214"/>
    </row>
    <row r="39" spans="1:32" ht="18.75" customHeight="1" x14ac:dyDescent="0.15">
      <c r="A39" s="1201"/>
      <c r="B39" s="1202"/>
      <c r="C39" s="1203"/>
      <c r="D39" s="1204"/>
      <c r="E39" s="1205"/>
      <c r="F39" s="1206"/>
      <c r="G39" s="1214"/>
      <c r="H39" s="1377"/>
      <c r="I39" s="1328" t="s">
        <v>582</v>
      </c>
      <c r="J39" s="1212" t="s">
        <v>669</v>
      </c>
      <c r="K39" s="1212"/>
      <c r="L39" s="1328"/>
      <c r="M39" s="1328" t="s">
        <v>582</v>
      </c>
      <c r="N39" s="1212" t="s">
        <v>670</v>
      </c>
      <c r="O39" s="1328"/>
      <c r="P39" s="1328"/>
      <c r="Q39" s="1328" t="s">
        <v>582</v>
      </c>
      <c r="R39" s="1212" t="s">
        <v>671</v>
      </c>
      <c r="S39" s="1177"/>
      <c r="T39" s="1212"/>
      <c r="U39" s="1328" t="s">
        <v>582</v>
      </c>
      <c r="V39" s="1212" t="s">
        <v>672</v>
      </c>
      <c r="W39" s="1368"/>
      <c r="X39" s="1369"/>
      <c r="Y39" s="1272"/>
      <c r="Z39" s="1233"/>
      <c r="AA39" s="1233"/>
      <c r="AB39" s="1214"/>
      <c r="AC39" s="1272"/>
      <c r="AD39" s="1233"/>
      <c r="AE39" s="1233"/>
      <c r="AF39" s="1214"/>
    </row>
    <row r="40" spans="1:32" ht="18.75" customHeight="1" x14ac:dyDescent="0.15">
      <c r="A40" s="1201"/>
      <c r="B40" s="1202"/>
      <c r="C40" s="1378"/>
      <c r="D40" s="1177"/>
      <c r="E40" s="1379"/>
      <c r="F40" s="1176"/>
      <c r="G40" s="1380"/>
      <c r="H40" s="1381"/>
      <c r="I40" s="1328" t="s">
        <v>582</v>
      </c>
      <c r="J40" s="1212" t="s">
        <v>673</v>
      </c>
      <c r="K40" s="1212"/>
      <c r="L40" s="1328"/>
      <c r="M40" s="1328" t="s">
        <v>582</v>
      </c>
      <c r="N40" s="1212" t="s">
        <v>674</v>
      </c>
      <c r="O40" s="1328"/>
      <c r="P40" s="1328"/>
      <c r="Q40" s="1328" t="s">
        <v>582</v>
      </c>
      <c r="R40" s="1212" t="s">
        <v>675</v>
      </c>
      <c r="S40" s="1177"/>
      <c r="T40" s="1212"/>
      <c r="U40" s="1328" t="s">
        <v>582</v>
      </c>
      <c r="V40" s="1212" t="s">
        <v>676</v>
      </c>
      <c r="W40" s="1368"/>
      <c r="X40" s="1382"/>
      <c r="Y40" s="1233"/>
      <c r="Z40" s="1233"/>
      <c r="AA40" s="1233"/>
      <c r="AB40" s="1380"/>
      <c r="AC40" s="1233"/>
      <c r="AD40" s="1233"/>
      <c r="AE40" s="1233"/>
      <c r="AF40" s="1380"/>
    </row>
    <row r="41" spans="1:32" ht="18.75" customHeight="1" x14ac:dyDescent="0.15">
      <c r="A41" s="1383"/>
      <c r="B41" s="1384"/>
      <c r="C41" s="1379"/>
      <c r="D41" s="1177"/>
      <c r="E41" s="1379"/>
      <c r="F41" s="1176"/>
      <c r="G41" s="1380"/>
      <c r="H41" s="1385"/>
      <c r="I41" s="1328" t="s">
        <v>582</v>
      </c>
      <c r="J41" s="1212" t="s">
        <v>677</v>
      </c>
      <c r="K41" s="1212"/>
      <c r="L41" s="1328"/>
      <c r="M41" s="1328" t="s">
        <v>582</v>
      </c>
      <c r="N41" s="1212" t="s">
        <v>678</v>
      </c>
      <c r="O41" s="1328"/>
      <c r="P41" s="1328"/>
      <c r="Q41" s="1328" t="s">
        <v>582</v>
      </c>
      <c r="R41" s="1212" t="s">
        <v>686</v>
      </c>
      <c r="S41" s="1177"/>
      <c r="T41" s="1212"/>
      <c r="U41" s="1328" t="s">
        <v>582</v>
      </c>
      <c r="V41" s="1212" t="s">
        <v>680</v>
      </c>
      <c r="W41" s="1368"/>
      <c r="X41" s="1382"/>
      <c r="Y41" s="1233"/>
      <c r="Z41" s="1233"/>
      <c r="AA41" s="1233"/>
      <c r="AB41" s="1380"/>
      <c r="AC41" s="1233"/>
      <c r="AD41" s="1233"/>
      <c r="AE41" s="1233"/>
      <c r="AF41" s="1380"/>
    </row>
    <row r="42" spans="1:32" ht="18.75" customHeight="1" x14ac:dyDescent="0.15">
      <c r="A42" s="1201"/>
      <c r="B42" s="1202"/>
      <c r="C42" s="1203"/>
      <c r="D42" s="1204"/>
      <c r="E42" s="1205"/>
      <c r="F42" s="1206"/>
      <c r="G42" s="1214"/>
      <c r="H42" s="1377"/>
      <c r="I42" s="1328" t="s">
        <v>582</v>
      </c>
      <c r="J42" s="1212" t="s">
        <v>681</v>
      </c>
      <c r="K42" s="1212"/>
      <c r="L42" s="1328"/>
      <c r="M42" s="1328" t="s">
        <v>582</v>
      </c>
      <c r="N42" s="1212" t="s">
        <v>682</v>
      </c>
      <c r="O42" s="1328"/>
      <c r="P42" s="1328"/>
      <c r="Q42" s="1328" t="s">
        <v>582</v>
      </c>
      <c r="R42" s="1212" t="s">
        <v>683</v>
      </c>
      <c r="S42" s="1177"/>
      <c r="T42" s="1212"/>
      <c r="U42" s="1328" t="s">
        <v>582</v>
      </c>
      <c r="V42" s="1212" t="s">
        <v>684</v>
      </c>
      <c r="W42" s="1368"/>
      <c r="X42" s="1369"/>
      <c r="Y42" s="1272"/>
      <c r="Z42" s="1233"/>
      <c r="AA42" s="1233"/>
      <c r="AB42" s="1214"/>
      <c r="AC42" s="1272"/>
      <c r="AD42" s="1233"/>
      <c r="AE42" s="1233"/>
      <c r="AF42" s="1214"/>
    </row>
    <row r="43" spans="1:32" ht="18.75" customHeight="1" x14ac:dyDescent="0.15">
      <c r="A43" s="1248"/>
      <c r="B43" s="1249"/>
      <c r="C43" s="1250"/>
      <c r="D43" s="1251"/>
      <c r="E43" s="1252"/>
      <c r="F43" s="1253"/>
      <c r="G43" s="1294"/>
      <c r="H43" s="1386"/>
      <c r="I43" s="1372" t="s">
        <v>582</v>
      </c>
      <c r="J43" s="1371" t="s">
        <v>685</v>
      </c>
      <c r="K43" s="1371"/>
      <c r="L43" s="1372"/>
      <c r="M43" s="1372"/>
      <c r="N43" s="1371"/>
      <c r="O43" s="1372"/>
      <c r="P43" s="1372"/>
      <c r="Q43" s="1372"/>
      <c r="R43" s="1371"/>
      <c r="S43" s="1387"/>
      <c r="T43" s="1371"/>
      <c r="U43" s="1372"/>
      <c r="V43" s="1371"/>
      <c r="W43" s="1373"/>
      <c r="X43" s="1374"/>
      <c r="Y43" s="1295"/>
      <c r="Z43" s="1296"/>
      <c r="AA43" s="1296"/>
      <c r="AB43" s="1294"/>
      <c r="AC43" s="1295"/>
      <c r="AD43" s="1296"/>
      <c r="AE43" s="1296"/>
      <c r="AF43" s="1294"/>
    </row>
    <row r="44" spans="1:32" ht="18.75" customHeight="1" x14ac:dyDescent="0.15">
      <c r="A44" s="1212"/>
      <c r="B44" s="1176"/>
      <c r="C44" s="1212" t="s">
        <v>652</v>
      </c>
      <c r="D44" s="1177"/>
      <c r="E44" s="1212"/>
      <c r="F44" s="1176"/>
      <c r="G44" s="1233"/>
      <c r="H44" s="1177"/>
      <c r="I44" s="1328"/>
      <c r="J44" s="1212"/>
      <c r="K44" s="1212"/>
      <c r="L44" s="1328"/>
      <c r="M44" s="1212"/>
      <c r="N44" s="1212"/>
      <c r="O44" s="1212"/>
      <c r="P44" s="1212"/>
      <c r="Q44" s="1177"/>
      <c r="R44" s="1177"/>
      <c r="S44" s="1177"/>
      <c r="T44" s="1177"/>
      <c r="U44" s="1177"/>
      <c r="V44" s="1177"/>
      <c r="W44" s="1177"/>
      <c r="X44" s="1177"/>
      <c r="Y44" s="1233"/>
      <c r="Z44" s="1233"/>
      <c r="AA44" s="1233"/>
      <c r="AB44" s="1233"/>
      <c r="AC44" s="1233"/>
      <c r="AD44" s="1233"/>
      <c r="AE44" s="1233"/>
      <c r="AF44" s="1233"/>
    </row>
    <row r="45" spans="1:32" ht="18.75" customHeight="1" x14ac:dyDescent="0.15">
      <c r="A45" s="1212"/>
      <c r="B45" s="1176"/>
      <c r="C45" s="1212" t="s">
        <v>653</v>
      </c>
      <c r="D45" s="1177"/>
      <c r="E45" s="1212"/>
      <c r="F45" s="1176"/>
      <c r="G45" s="1233"/>
      <c r="H45" s="1177"/>
      <c r="I45" s="1328"/>
      <c r="J45" s="1212"/>
      <c r="K45" s="1212"/>
      <c r="L45" s="1328"/>
      <c r="M45" s="1212"/>
      <c r="N45" s="1212"/>
      <c r="O45" s="1212"/>
      <c r="P45" s="1212"/>
      <c r="Q45" s="1177"/>
      <c r="R45" s="1177"/>
      <c r="S45" s="1177"/>
      <c r="T45" s="1177"/>
      <c r="U45" s="1177"/>
      <c r="V45" s="1177"/>
      <c r="W45" s="1177"/>
      <c r="X45" s="1177"/>
      <c r="Y45" s="1233"/>
      <c r="Z45" s="1233"/>
      <c r="AA45" s="1233"/>
      <c r="AB45" s="1233"/>
      <c r="AC45" s="1233"/>
      <c r="AD45" s="1233"/>
      <c r="AE45" s="1233"/>
      <c r="AF45" s="1233"/>
    </row>
    <row r="46" spans="1:32" ht="18.75" customHeight="1" x14ac:dyDescent="0.15">
      <c r="A46" s="1388"/>
      <c r="B46" s="1389"/>
      <c r="C46" s="1388"/>
      <c r="D46" s="1303"/>
      <c r="E46" s="1388"/>
      <c r="F46" s="1389"/>
      <c r="G46" s="1390"/>
      <c r="H46" s="1303"/>
      <c r="I46" s="1391"/>
      <c r="J46" s="1388"/>
      <c r="K46" s="1388"/>
      <c r="L46" s="1391"/>
      <c r="M46" s="1388"/>
      <c r="N46" s="1388"/>
      <c r="O46" s="1388"/>
      <c r="P46" s="1388"/>
      <c r="Q46" s="1303"/>
      <c r="R46" s="1303"/>
      <c r="S46" s="1303"/>
      <c r="T46" s="1303"/>
      <c r="U46" s="1303"/>
      <c r="V46" s="1303"/>
      <c r="W46" s="1303"/>
      <c r="X46" s="1303"/>
      <c r="Y46" s="1390"/>
      <c r="Z46" s="1390"/>
      <c r="AA46" s="1390"/>
      <c r="AB46" s="1390"/>
      <c r="AC46" s="1390"/>
      <c r="AD46" s="1390"/>
      <c r="AE46" s="1390"/>
      <c r="AF46" s="1390"/>
    </row>
    <row r="47" spans="1:32" ht="18.75" customHeight="1" x14ac:dyDescent="0.15">
      <c r="A47" s="1388"/>
      <c r="B47" s="1389"/>
      <c r="C47" s="1388"/>
      <c r="D47" s="1303"/>
      <c r="E47" s="1388"/>
      <c r="F47" s="1389"/>
      <c r="G47" s="1390"/>
      <c r="H47" s="1303"/>
      <c r="I47" s="1391"/>
      <c r="J47" s="1388"/>
      <c r="K47" s="1388"/>
      <c r="L47" s="1391"/>
      <c r="M47" s="1388"/>
      <c r="N47" s="1388"/>
      <c r="O47" s="1391"/>
      <c r="P47" s="1388"/>
      <c r="Q47" s="1303"/>
      <c r="R47" s="1303"/>
      <c r="S47" s="1303"/>
      <c r="T47" s="1303"/>
      <c r="U47" s="1303"/>
      <c r="V47" s="1303"/>
      <c r="W47" s="1303"/>
      <c r="X47" s="1303"/>
      <c r="Y47" s="1390"/>
      <c r="Z47" s="1390"/>
      <c r="AA47" s="1390"/>
      <c r="AB47" s="1390"/>
      <c r="AC47" s="1390"/>
      <c r="AD47" s="1390"/>
      <c r="AE47" s="1390"/>
      <c r="AF47" s="1390"/>
    </row>
    <row r="48" spans="1:32" ht="20.25" customHeight="1" x14ac:dyDescent="0.15">
      <c r="A48" s="1389"/>
      <c r="B48" s="1389"/>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1303"/>
    </row>
    <row r="49" spans="1:32" ht="20.25" customHeight="1" x14ac:dyDescent="0.15">
      <c r="A49" s="1179" t="s">
        <v>654</v>
      </c>
      <c r="B49" s="1179"/>
      <c r="C49" s="1179"/>
      <c r="D49" s="1179"/>
      <c r="E49" s="1179"/>
      <c r="F49" s="1179"/>
      <c r="G49" s="1179"/>
      <c r="H49" s="1179"/>
      <c r="I49" s="1179"/>
      <c r="J49" s="1179"/>
      <c r="K49" s="1179"/>
      <c r="L49" s="1179"/>
      <c r="M49" s="1179"/>
      <c r="N49" s="1179"/>
      <c r="O49" s="1179"/>
      <c r="P49" s="1179"/>
      <c r="Q49" s="1179"/>
      <c r="R49" s="1179"/>
      <c r="S49" s="1179"/>
      <c r="T49" s="1179"/>
      <c r="U49" s="1179"/>
      <c r="V49" s="1179"/>
      <c r="W49" s="1179"/>
      <c r="X49" s="1179"/>
      <c r="Y49" s="1179"/>
      <c r="Z49" s="1179"/>
      <c r="AA49" s="1179"/>
      <c r="AB49" s="1179"/>
      <c r="AC49" s="1179"/>
      <c r="AD49" s="1179"/>
      <c r="AE49" s="1179"/>
      <c r="AF49" s="1179"/>
    </row>
    <row r="50" spans="1:32" ht="20.25" customHeight="1" x14ac:dyDescent="0.15">
      <c r="A50" s="1176"/>
      <c r="B50" s="1176"/>
      <c r="C50" s="1177"/>
      <c r="D50" s="1177"/>
      <c r="E50" s="1177"/>
      <c r="F50" s="1177"/>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c r="AF50" s="1177"/>
    </row>
    <row r="51" spans="1:32" ht="30" customHeight="1" x14ac:dyDescent="0.15">
      <c r="A51" s="1176"/>
      <c r="B51" s="1176"/>
      <c r="C51" s="1177"/>
      <c r="D51" s="1177"/>
      <c r="E51" s="1177"/>
      <c r="F51" s="1177"/>
      <c r="G51" s="1177"/>
      <c r="H51" s="1177"/>
      <c r="I51" s="1177"/>
      <c r="J51" s="1176"/>
      <c r="K51" s="1176"/>
      <c r="L51" s="1176"/>
      <c r="M51" s="1176"/>
      <c r="N51" s="1176"/>
      <c r="O51" s="1176"/>
      <c r="P51" s="1176"/>
      <c r="Q51" s="1176"/>
      <c r="R51" s="1176"/>
      <c r="S51" s="1180" t="s">
        <v>607</v>
      </c>
      <c r="T51" s="1181"/>
      <c r="U51" s="1181"/>
      <c r="V51" s="1182"/>
      <c r="W51" s="1184"/>
      <c r="X51" s="1184"/>
      <c r="Y51" s="1184"/>
      <c r="Z51" s="1184"/>
      <c r="AA51" s="1184"/>
      <c r="AB51" s="1184"/>
      <c r="AC51" s="1184"/>
      <c r="AD51" s="1184"/>
      <c r="AE51" s="1184"/>
      <c r="AF51" s="1185"/>
    </row>
    <row r="52" spans="1:32" ht="20.25" customHeight="1" x14ac:dyDescent="0.15">
      <c r="A52" s="1176"/>
      <c r="B52" s="1176"/>
      <c r="C52" s="1177"/>
      <c r="D52" s="1177"/>
      <c r="E52" s="1177"/>
      <c r="F52" s="1177"/>
      <c r="G52" s="1177"/>
      <c r="H52" s="1177"/>
      <c r="I52" s="1177"/>
      <c r="J52" s="1177"/>
      <c r="K52" s="1177"/>
      <c r="L52" s="1177"/>
      <c r="M52" s="1177"/>
      <c r="N52" s="1177"/>
      <c r="O52" s="1177"/>
      <c r="P52" s="1177"/>
      <c r="Q52" s="1177"/>
      <c r="R52" s="1177"/>
      <c r="S52" s="1177"/>
      <c r="T52" s="1177"/>
      <c r="U52" s="1177"/>
      <c r="V52" s="1177"/>
      <c r="W52" s="1177"/>
      <c r="X52" s="1177"/>
      <c r="Y52" s="1177"/>
      <c r="Z52" s="1177"/>
      <c r="AA52" s="1177"/>
      <c r="AB52" s="1177"/>
      <c r="AC52" s="1177"/>
      <c r="AD52" s="1177"/>
      <c r="AE52" s="1177"/>
      <c r="AF52" s="1177"/>
    </row>
    <row r="53" spans="1:32" ht="17.25" customHeight="1" x14ac:dyDescent="0.15">
      <c r="A53" s="1180" t="s">
        <v>608</v>
      </c>
      <c r="B53" s="1181"/>
      <c r="C53" s="1182"/>
      <c r="D53" s="1180" t="s">
        <v>609</v>
      </c>
      <c r="E53" s="1182"/>
      <c r="F53" s="1180" t="s">
        <v>528</v>
      </c>
      <c r="G53" s="1182"/>
      <c r="H53" s="1180" t="s">
        <v>655</v>
      </c>
      <c r="I53" s="1181"/>
      <c r="J53" s="1181"/>
      <c r="K53" s="1181"/>
      <c r="L53" s="1181"/>
      <c r="M53" s="1181"/>
      <c r="N53" s="1181"/>
      <c r="O53" s="1181"/>
      <c r="P53" s="1181"/>
      <c r="Q53" s="1181"/>
      <c r="R53" s="1181"/>
      <c r="S53" s="1181"/>
      <c r="T53" s="1181"/>
      <c r="U53" s="1181"/>
      <c r="V53" s="1181"/>
      <c r="W53" s="1181"/>
      <c r="X53" s="1181"/>
      <c r="Y53" s="1181"/>
      <c r="Z53" s="1181"/>
      <c r="AA53" s="1181"/>
      <c r="AB53" s="1181"/>
      <c r="AC53" s="1181"/>
      <c r="AD53" s="1181"/>
      <c r="AE53" s="1181"/>
      <c r="AF53" s="1182"/>
    </row>
    <row r="54" spans="1:32" ht="18.75" customHeight="1" x14ac:dyDescent="0.15">
      <c r="A54" s="1186"/>
      <c r="B54" s="1187"/>
      <c r="C54" s="1188"/>
      <c r="D54" s="1191"/>
      <c r="E54" s="1190"/>
      <c r="F54" s="1191"/>
      <c r="G54" s="1190"/>
      <c r="H54" s="1192" t="s">
        <v>612</v>
      </c>
      <c r="I54" s="1297" t="s">
        <v>582</v>
      </c>
      <c r="J54" s="1194" t="s">
        <v>613</v>
      </c>
      <c r="K54" s="1194"/>
      <c r="L54" s="1194"/>
      <c r="M54" s="1176" t="s">
        <v>582</v>
      </c>
      <c r="N54" s="1194" t="s">
        <v>614</v>
      </c>
      <c r="O54" s="1194"/>
      <c r="P54" s="1194"/>
      <c r="Q54" s="1194"/>
      <c r="R54" s="1194"/>
      <c r="S54" s="1194"/>
      <c r="T54" s="1194"/>
      <c r="U54" s="1194"/>
      <c r="V54" s="1194"/>
      <c r="W54" s="1194"/>
      <c r="X54" s="1194"/>
      <c r="Y54" s="1265"/>
      <c r="Z54" s="1266"/>
      <c r="AA54" s="1266"/>
      <c r="AB54" s="1266"/>
      <c r="AC54" s="1266"/>
      <c r="AD54" s="1266"/>
      <c r="AE54" s="1266"/>
      <c r="AF54" s="1267"/>
    </row>
    <row r="55" spans="1:32" ht="18.75" customHeight="1" x14ac:dyDescent="0.15">
      <c r="A55" s="1201"/>
      <c r="B55" s="1202"/>
      <c r="C55" s="1203"/>
      <c r="D55" s="1206"/>
      <c r="E55" s="1205"/>
      <c r="F55" s="1206"/>
      <c r="G55" s="1205"/>
      <c r="H55" s="1207" t="s">
        <v>616</v>
      </c>
      <c r="I55" s="1301" t="s">
        <v>582</v>
      </c>
      <c r="J55" s="1209" t="s">
        <v>617</v>
      </c>
      <c r="K55" s="1209"/>
      <c r="L55" s="1209"/>
      <c r="M55" s="1230" t="s">
        <v>582</v>
      </c>
      <c r="N55" s="1209" t="s">
        <v>618</v>
      </c>
      <c r="O55" s="1209"/>
      <c r="P55" s="1209"/>
      <c r="Q55" s="1302"/>
      <c r="R55" s="1302"/>
      <c r="S55" s="1302"/>
      <c r="T55" s="1302"/>
      <c r="U55" s="1212"/>
      <c r="V55" s="1212"/>
      <c r="W55" s="1212"/>
      <c r="X55" s="1212"/>
      <c r="Y55" s="1306"/>
      <c r="Z55" s="1177"/>
      <c r="AA55" s="1177"/>
      <c r="AB55" s="1177"/>
      <c r="AC55" s="1177"/>
      <c r="AD55" s="1177"/>
      <c r="AE55" s="1177"/>
      <c r="AF55" s="1275"/>
    </row>
    <row r="56" spans="1:32" ht="18.75" customHeight="1" x14ac:dyDescent="0.15">
      <c r="A56" s="1201"/>
      <c r="B56" s="1202"/>
      <c r="C56" s="1203"/>
      <c r="D56" s="1206"/>
      <c r="E56" s="1205"/>
      <c r="F56" s="1206"/>
      <c r="G56" s="1205"/>
      <c r="H56" s="1215"/>
      <c r="I56" s="1304"/>
      <c r="J56" s="1217"/>
      <c r="K56" s="1217"/>
      <c r="L56" s="1217"/>
      <c r="M56" s="1234"/>
      <c r="N56" s="1217"/>
      <c r="O56" s="1217"/>
      <c r="P56" s="1217"/>
      <c r="Q56" s="1305"/>
      <c r="R56" s="1305"/>
      <c r="S56" s="1305"/>
      <c r="T56" s="1305"/>
      <c r="U56" s="1194"/>
      <c r="V56" s="1194"/>
      <c r="W56" s="1194"/>
      <c r="X56" s="1194"/>
      <c r="Y56" s="1266"/>
      <c r="Z56" s="1266"/>
      <c r="AA56" s="1266"/>
      <c r="AB56" s="1266"/>
      <c r="AC56" s="1266"/>
      <c r="AD56" s="1266"/>
      <c r="AE56" s="1266"/>
      <c r="AF56" s="1267"/>
    </row>
    <row r="57" spans="1:32" ht="18.75" customHeight="1" x14ac:dyDescent="0.15">
      <c r="A57" s="1337" t="s">
        <v>663</v>
      </c>
      <c r="B57" s="1338" t="s">
        <v>663</v>
      </c>
      <c r="C57" s="1338" t="s">
        <v>663</v>
      </c>
      <c r="D57" s="1320" t="s">
        <v>663</v>
      </c>
      <c r="E57" s="1338" t="s">
        <v>663</v>
      </c>
      <c r="F57" s="1320" t="s">
        <v>663</v>
      </c>
      <c r="G57" s="1338" t="s">
        <v>663</v>
      </c>
      <c r="H57" s="1392" t="s">
        <v>664</v>
      </c>
      <c r="I57" s="1301" t="s">
        <v>582</v>
      </c>
      <c r="J57" s="1302" t="s">
        <v>665</v>
      </c>
      <c r="K57" s="1302"/>
      <c r="L57" s="1302"/>
      <c r="M57" s="1230" t="s">
        <v>582</v>
      </c>
      <c r="N57" s="1302" t="s">
        <v>666</v>
      </c>
      <c r="O57" s="1302"/>
      <c r="P57" s="1302"/>
      <c r="Q57" s="1302" t="s">
        <v>663</v>
      </c>
      <c r="R57" s="1302" t="s">
        <v>663</v>
      </c>
      <c r="S57" s="1302" t="s">
        <v>663</v>
      </c>
      <c r="T57" s="1302" t="s">
        <v>663</v>
      </c>
      <c r="U57" s="1176"/>
      <c r="V57" s="1176"/>
      <c r="W57" s="1176"/>
      <c r="X57" s="1176"/>
      <c r="Y57" s="1300" t="s">
        <v>663</v>
      </c>
      <c r="Z57" s="1176"/>
      <c r="AA57" s="1176"/>
      <c r="AB57" s="1176"/>
      <c r="AC57" s="1176"/>
      <c r="AD57" s="1176"/>
      <c r="AE57" s="1176"/>
      <c r="AF57" s="1202" t="s">
        <v>663</v>
      </c>
    </row>
    <row r="58" spans="1:32" ht="18.75" customHeight="1" x14ac:dyDescent="0.15">
      <c r="A58" s="1337" t="s">
        <v>663</v>
      </c>
      <c r="B58" s="1338" t="s">
        <v>663</v>
      </c>
      <c r="C58" s="1338" t="s">
        <v>663</v>
      </c>
      <c r="D58" s="1320" t="s">
        <v>663</v>
      </c>
      <c r="E58" s="1338" t="s">
        <v>663</v>
      </c>
      <c r="F58" s="1320" t="s">
        <v>663</v>
      </c>
      <c r="G58" s="1338" t="s">
        <v>663</v>
      </c>
      <c r="H58" s="1393"/>
      <c r="I58" s="1394"/>
      <c r="J58" s="1395"/>
      <c r="K58" s="1395"/>
      <c r="L58" s="1395"/>
      <c r="M58" s="1396"/>
      <c r="N58" s="1395"/>
      <c r="O58" s="1395"/>
      <c r="P58" s="1395"/>
      <c r="Q58" s="1395"/>
      <c r="R58" s="1395"/>
      <c r="S58" s="1395"/>
      <c r="T58" s="1395"/>
      <c r="U58" s="1397" t="s">
        <v>663</v>
      </c>
      <c r="V58" s="1397" t="s">
        <v>663</v>
      </c>
      <c r="W58" s="1397" t="s">
        <v>663</v>
      </c>
      <c r="X58" s="1397" t="s">
        <v>663</v>
      </c>
      <c r="Y58" s="1397" t="s">
        <v>663</v>
      </c>
      <c r="Z58" s="1397" t="s">
        <v>663</v>
      </c>
      <c r="AA58" s="1397" t="s">
        <v>663</v>
      </c>
      <c r="AB58" s="1397" t="s">
        <v>663</v>
      </c>
      <c r="AC58" s="1397" t="s">
        <v>663</v>
      </c>
      <c r="AD58" s="1397" t="s">
        <v>663</v>
      </c>
      <c r="AE58" s="1397" t="s">
        <v>663</v>
      </c>
      <c r="AF58" s="1398" t="s">
        <v>663</v>
      </c>
    </row>
    <row r="59" spans="1:32" ht="18.75" customHeight="1" x14ac:dyDescent="0.15">
      <c r="A59" s="1201"/>
      <c r="B59" s="1202"/>
      <c r="C59" s="1203"/>
      <c r="D59" s="1206"/>
      <c r="E59" s="1205"/>
      <c r="F59" s="1206"/>
      <c r="G59" s="1205"/>
      <c r="H59" s="1207" t="s">
        <v>621</v>
      </c>
      <c r="I59" s="1301" t="s">
        <v>582</v>
      </c>
      <c r="J59" s="1209" t="s">
        <v>617</v>
      </c>
      <c r="K59" s="1209"/>
      <c r="L59" s="1209"/>
      <c r="M59" s="1230" t="s">
        <v>582</v>
      </c>
      <c r="N59" s="1209" t="s">
        <v>618</v>
      </c>
      <c r="O59" s="1209"/>
      <c r="P59" s="1209"/>
      <c r="Q59" s="1302"/>
      <c r="R59" s="1302"/>
      <c r="S59" s="1302"/>
      <c r="T59" s="1302"/>
      <c r="U59" s="1212"/>
      <c r="V59" s="1212"/>
      <c r="W59" s="1212"/>
      <c r="X59" s="1212"/>
      <c r="Y59" s="1306"/>
      <c r="Z59" s="1177"/>
      <c r="AA59" s="1177"/>
      <c r="AB59" s="1177"/>
      <c r="AC59" s="1177"/>
      <c r="AD59" s="1177"/>
      <c r="AE59" s="1177"/>
      <c r="AF59" s="1275"/>
    </row>
    <row r="60" spans="1:32" ht="18.75" customHeight="1" x14ac:dyDescent="0.15">
      <c r="A60" s="1201"/>
      <c r="B60" s="1202"/>
      <c r="C60" s="1203"/>
      <c r="D60" s="1206"/>
      <c r="E60" s="1205"/>
      <c r="F60" s="1206"/>
      <c r="G60" s="1205"/>
      <c r="H60" s="1215"/>
      <c r="I60" s="1304"/>
      <c r="J60" s="1217"/>
      <c r="K60" s="1217"/>
      <c r="L60" s="1217"/>
      <c r="M60" s="1234"/>
      <c r="N60" s="1217"/>
      <c r="O60" s="1217"/>
      <c r="P60" s="1217"/>
      <c r="Q60" s="1305"/>
      <c r="R60" s="1305"/>
      <c r="S60" s="1305"/>
      <c r="T60" s="1305"/>
      <c r="U60" s="1194"/>
      <c r="V60" s="1194"/>
      <c r="W60" s="1194"/>
      <c r="X60" s="1194"/>
      <c r="Y60" s="1266"/>
      <c r="Z60" s="1266"/>
      <c r="AA60" s="1266"/>
      <c r="AB60" s="1266"/>
      <c r="AC60" s="1266"/>
      <c r="AD60" s="1266"/>
      <c r="AE60" s="1266"/>
      <c r="AF60" s="1267"/>
    </row>
    <row r="61" spans="1:32" ht="18.75" customHeight="1" x14ac:dyDescent="0.15">
      <c r="A61" s="1333" t="s">
        <v>582</v>
      </c>
      <c r="B61" s="1202" t="s">
        <v>530</v>
      </c>
      <c r="C61" s="1203" t="s">
        <v>625</v>
      </c>
      <c r="D61" s="1206"/>
      <c r="E61" s="1205"/>
      <c r="F61" s="1206"/>
      <c r="G61" s="1205"/>
      <c r="H61" s="1307" t="s">
        <v>622</v>
      </c>
      <c r="I61" s="1176" t="s">
        <v>582</v>
      </c>
      <c r="J61" s="1212" t="s">
        <v>623</v>
      </c>
      <c r="K61" s="1212"/>
      <c r="L61" s="1176" t="s">
        <v>582</v>
      </c>
      <c r="M61" s="1212" t="s">
        <v>656</v>
      </c>
      <c r="N61" s="1212"/>
      <c r="O61" s="1177"/>
      <c r="P61" s="1177"/>
      <c r="Q61" s="1177"/>
      <c r="R61" s="1177"/>
      <c r="S61" s="1177"/>
      <c r="T61" s="1177"/>
      <c r="U61" s="1177"/>
      <c r="V61" s="1177"/>
      <c r="W61" s="1177"/>
      <c r="X61" s="1177"/>
      <c r="Y61" s="1177"/>
      <c r="Z61" s="1177"/>
      <c r="AA61" s="1177"/>
      <c r="AB61" s="1177"/>
      <c r="AC61" s="1177"/>
      <c r="AD61" s="1177"/>
      <c r="AE61" s="1177"/>
      <c r="AF61" s="1275"/>
    </row>
    <row r="62" spans="1:32" ht="18.75" customHeight="1" x14ac:dyDescent="0.15">
      <c r="A62" s="1201"/>
      <c r="B62" s="1202"/>
      <c r="C62" s="1203"/>
      <c r="D62" s="1206"/>
      <c r="E62" s="1205"/>
      <c r="F62" s="1206"/>
      <c r="G62" s="1205"/>
      <c r="H62" s="1207" t="s">
        <v>626</v>
      </c>
      <c r="I62" s="1230" t="s">
        <v>582</v>
      </c>
      <c r="J62" s="1209" t="s">
        <v>657</v>
      </c>
      <c r="K62" s="1209"/>
      <c r="L62" s="1209"/>
      <c r="M62" s="1230" t="s">
        <v>582</v>
      </c>
      <c r="N62" s="1209" t="s">
        <v>658</v>
      </c>
      <c r="O62" s="1209"/>
      <c r="P62" s="1209"/>
      <c r="Q62" s="1306"/>
      <c r="R62" s="1306"/>
      <c r="S62" s="1306"/>
      <c r="T62" s="1306"/>
      <c r="U62" s="1306"/>
      <c r="V62" s="1306"/>
      <c r="W62" s="1306"/>
      <c r="X62" s="1306"/>
      <c r="Y62" s="1306"/>
      <c r="Z62" s="1306"/>
      <c r="AA62" s="1306"/>
      <c r="AB62" s="1306"/>
      <c r="AC62" s="1306"/>
      <c r="AD62" s="1306"/>
      <c r="AE62" s="1306"/>
      <c r="AF62" s="1308"/>
    </row>
    <row r="63" spans="1:32" ht="18.75" customHeight="1" x14ac:dyDescent="0.15">
      <c r="A63" s="1206"/>
      <c r="B63" s="1176"/>
      <c r="C63" s="1203"/>
      <c r="D63" s="1206"/>
      <c r="E63" s="1205"/>
      <c r="F63" s="1206"/>
      <c r="G63" s="1205"/>
      <c r="H63" s="1367"/>
      <c r="I63" s="1234"/>
      <c r="J63" s="1217"/>
      <c r="K63" s="1217"/>
      <c r="L63" s="1217"/>
      <c r="M63" s="1234"/>
      <c r="N63" s="1217"/>
      <c r="O63" s="1217"/>
      <c r="P63" s="1217"/>
      <c r="Q63" s="1266"/>
      <c r="R63" s="1266"/>
      <c r="S63" s="1266"/>
      <c r="T63" s="1266"/>
      <c r="U63" s="1266"/>
      <c r="V63" s="1266"/>
      <c r="W63" s="1266"/>
      <c r="X63" s="1266"/>
      <c r="Y63" s="1266"/>
      <c r="Z63" s="1266"/>
      <c r="AA63" s="1266"/>
      <c r="AB63" s="1266"/>
      <c r="AC63" s="1266"/>
      <c r="AD63" s="1266"/>
      <c r="AE63" s="1266"/>
      <c r="AF63" s="1267"/>
    </row>
    <row r="64" spans="1:32" ht="18.75" customHeight="1" x14ac:dyDescent="0.15">
      <c r="A64" s="1201"/>
      <c r="B64" s="1202"/>
      <c r="C64" s="1203"/>
      <c r="D64" s="1206"/>
      <c r="E64" s="1205"/>
      <c r="F64" s="1206"/>
      <c r="G64" s="1212"/>
      <c r="H64" s="1207" t="s">
        <v>627</v>
      </c>
      <c r="I64" s="1230" t="s">
        <v>582</v>
      </c>
      <c r="J64" s="1209" t="s">
        <v>657</v>
      </c>
      <c r="K64" s="1209"/>
      <c r="L64" s="1209"/>
      <c r="M64" s="1230" t="s">
        <v>582</v>
      </c>
      <c r="N64" s="1209" t="s">
        <v>658</v>
      </c>
      <c r="O64" s="1209"/>
      <c r="P64" s="1209"/>
      <c r="Q64" s="1306"/>
      <c r="R64" s="1306"/>
      <c r="S64" s="1306"/>
      <c r="T64" s="1306"/>
      <c r="U64" s="1306"/>
      <c r="V64" s="1306"/>
      <c r="W64" s="1306"/>
      <c r="X64" s="1306"/>
      <c r="Y64" s="1306"/>
      <c r="Z64" s="1306"/>
      <c r="AA64" s="1306"/>
      <c r="AB64" s="1306"/>
      <c r="AC64" s="1306"/>
      <c r="AD64" s="1306"/>
      <c r="AE64" s="1306"/>
      <c r="AF64" s="1308"/>
    </row>
    <row r="65" spans="1:32" ht="18.75" customHeight="1" x14ac:dyDescent="0.15">
      <c r="A65" s="1201"/>
      <c r="B65" s="1202"/>
      <c r="C65" s="1203"/>
      <c r="D65" s="1206"/>
      <c r="E65" s="1205"/>
      <c r="F65" s="1206"/>
      <c r="G65" s="1212"/>
      <c r="H65" s="1399"/>
      <c r="I65" s="1234"/>
      <c r="J65" s="1217"/>
      <c r="K65" s="1217"/>
      <c r="L65" s="1217"/>
      <c r="M65" s="1234"/>
      <c r="N65" s="1217"/>
      <c r="O65" s="1217"/>
      <c r="P65" s="1217"/>
      <c r="Q65" s="1266"/>
      <c r="R65" s="1266"/>
      <c r="S65" s="1266"/>
      <c r="T65" s="1266"/>
      <c r="U65" s="1266"/>
      <c r="V65" s="1266"/>
      <c r="W65" s="1266"/>
      <c r="X65" s="1266"/>
      <c r="Y65" s="1266"/>
      <c r="Z65" s="1266"/>
      <c r="AA65" s="1266"/>
      <c r="AB65" s="1266"/>
      <c r="AC65" s="1266"/>
      <c r="AD65" s="1266"/>
      <c r="AE65" s="1266"/>
      <c r="AF65" s="1267"/>
    </row>
    <row r="66" spans="1:32" ht="18.75" customHeight="1" x14ac:dyDescent="0.15">
      <c r="A66" s="1201"/>
      <c r="B66" s="1249"/>
      <c r="C66" s="1250"/>
      <c r="D66" s="1251"/>
      <c r="E66" s="1205"/>
      <c r="F66" s="1253"/>
      <c r="G66" s="1205"/>
      <c r="H66" s="1400" t="s">
        <v>629</v>
      </c>
      <c r="I66" s="1310" t="s">
        <v>582</v>
      </c>
      <c r="J66" s="1224" t="s">
        <v>630</v>
      </c>
      <c r="K66" s="1224"/>
      <c r="L66" s="1278" t="s">
        <v>582</v>
      </c>
      <c r="M66" s="1224" t="s">
        <v>624</v>
      </c>
      <c r="N66" s="1224"/>
      <c r="O66" s="1271"/>
      <c r="P66" s="1224"/>
      <c r="Q66" s="1266"/>
      <c r="R66" s="1266"/>
      <c r="S66" s="1266"/>
      <c r="T66" s="1266"/>
      <c r="U66" s="1266"/>
      <c r="V66" s="1266"/>
      <c r="W66" s="1266"/>
      <c r="X66" s="1266"/>
      <c r="Y66" s="1311"/>
      <c r="Z66" s="1233"/>
      <c r="AA66" s="1233"/>
      <c r="AB66" s="1233"/>
      <c r="AC66" s="1311"/>
      <c r="AD66" s="1233"/>
      <c r="AE66" s="1233"/>
      <c r="AF66" s="1214"/>
    </row>
    <row r="67" spans="1:32" ht="18.75" customHeight="1" x14ac:dyDescent="0.15">
      <c r="A67" s="1186"/>
      <c r="B67" s="1187"/>
      <c r="C67" s="1188"/>
      <c r="D67" s="1189"/>
      <c r="E67" s="1190"/>
      <c r="F67" s="1191"/>
      <c r="G67" s="1200"/>
      <c r="H67" s="1262" t="s">
        <v>533</v>
      </c>
      <c r="I67" s="1297" t="s">
        <v>582</v>
      </c>
      <c r="J67" s="1263" t="s">
        <v>630</v>
      </c>
      <c r="K67" s="1263"/>
      <c r="L67" s="1264"/>
      <c r="M67" s="1312" t="s">
        <v>582</v>
      </c>
      <c r="N67" s="1263" t="s">
        <v>638</v>
      </c>
      <c r="O67" s="1263"/>
      <c r="P67" s="1264"/>
      <c r="Q67" s="1312" t="s">
        <v>582</v>
      </c>
      <c r="R67" s="1265" t="s">
        <v>639</v>
      </c>
      <c r="S67" s="1265"/>
      <c r="T67" s="1265"/>
      <c r="U67" s="1265"/>
      <c r="V67" s="1263"/>
      <c r="W67" s="1263"/>
      <c r="X67" s="1263"/>
      <c r="Y67" s="1263"/>
      <c r="Z67" s="1263"/>
      <c r="AA67" s="1263"/>
      <c r="AB67" s="1263"/>
      <c r="AC67" s="1263"/>
      <c r="AD67" s="1263"/>
      <c r="AE67" s="1263"/>
      <c r="AF67" s="1313"/>
    </row>
    <row r="68" spans="1:32" ht="18.75" customHeight="1" x14ac:dyDescent="0.15">
      <c r="A68" s="1201"/>
      <c r="B68" s="1202"/>
      <c r="C68" s="1203"/>
      <c r="D68" s="1204"/>
      <c r="E68" s="1205"/>
      <c r="F68" s="1206"/>
      <c r="G68" s="1214"/>
      <c r="H68" s="1268" t="s">
        <v>612</v>
      </c>
      <c r="I68" s="1176" t="s">
        <v>582</v>
      </c>
      <c r="J68" s="1212" t="s">
        <v>613</v>
      </c>
      <c r="K68" s="1212"/>
      <c r="L68" s="1269"/>
      <c r="M68" s="1176" t="s">
        <v>582</v>
      </c>
      <c r="N68" s="1212" t="s">
        <v>614</v>
      </c>
      <c r="O68" s="1212"/>
      <c r="P68" s="1270"/>
      <c r="Q68" s="1278"/>
      <c r="R68" s="1271"/>
      <c r="S68" s="1266"/>
      <c r="T68" s="1266"/>
      <c r="U68" s="1266"/>
      <c r="V68" s="1266"/>
      <c r="W68" s="1266"/>
      <c r="X68" s="1266"/>
      <c r="Y68" s="1271"/>
      <c r="Z68" s="1224"/>
      <c r="AA68" s="1224"/>
      <c r="AB68" s="1314"/>
      <c r="AC68" s="1314"/>
      <c r="AD68" s="1224"/>
      <c r="AE68" s="1224"/>
      <c r="AF68" s="1315"/>
    </row>
    <row r="69" spans="1:32" ht="18.75" customHeight="1" x14ac:dyDescent="0.15">
      <c r="A69" s="1201"/>
      <c r="B69" s="1202"/>
      <c r="C69" s="1203"/>
      <c r="D69" s="1204"/>
      <c r="E69" s="1205"/>
      <c r="F69" s="1206"/>
      <c r="G69" s="1214"/>
      <c r="H69" s="1222" t="s">
        <v>640</v>
      </c>
      <c r="I69" s="1310" t="s">
        <v>582</v>
      </c>
      <c r="J69" s="1224" t="s">
        <v>613</v>
      </c>
      <c r="K69" s="1224"/>
      <c r="L69" s="1270"/>
      <c r="M69" s="1278" t="s">
        <v>582</v>
      </c>
      <c r="N69" s="1224" t="s">
        <v>614</v>
      </c>
      <c r="O69" s="1278"/>
      <c r="P69" s="1269"/>
      <c r="Q69" s="1176"/>
      <c r="R69" s="1177"/>
      <c r="S69" s="1266"/>
      <c r="T69" s="1266"/>
      <c r="U69" s="1266"/>
      <c r="V69" s="1266"/>
      <c r="W69" s="1266"/>
      <c r="X69" s="1271"/>
      <c r="Y69" s="1177"/>
      <c r="Z69" s="1212"/>
      <c r="AA69" s="1212"/>
      <c r="AB69" s="1233"/>
      <c r="AC69" s="1316"/>
      <c r="AD69" s="1212"/>
      <c r="AE69" s="1212"/>
      <c r="AF69" s="1214"/>
    </row>
    <row r="70" spans="1:32" ht="18.75" customHeight="1" x14ac:dyDescent="0.15">
      <c r="A70" s="1201"/>
      <c r="B70" s="1202"/>
      <c r="C70" s="1203"/>
      <c r="D70" s="1204"/>
      <c r="E70" s="1205"/>
      <c r="F70" s="1206"/>
      <c r="G70" s="1214"/>
      <c r="H70" s="1273" t="s">
        <v>641</v>
      </c>
      <c r="I70" s="1310" t="s">
        <v>582</v>
      </c>
      <c r="J70" s="1224" t="s">
        <v>630</v>
      </c>
      <c r="K70" s="1224"/>
      <c r="L70" s="1278" t="s">
        <v>582</v>
      </c>
      <c r="M70" s="1224" t="s">
        <v>624</v>
      </c>
      <c r="N70" s="1271"/>
      <c r="O70" s="1224"/>
      <c r="P70" s="1224"/>
      <c r="Q70" s="1224"/>
      <c r="R70" s="1224"/>
      <c r="S70" s="1224"/>
      <c r="T70" s="1224"/>
      <c r="U70" s="1224"/>
      <c r="V70" s="1224"/>
      <c r="W70" s="1224"/>
      <c r="X70" s="1224"/>
      <c r="Y70" s="1224"/>
      <c r="Z70" s="1224"/>
      <c r="AA70" s="1224"/>
      <c r="AB70" s="1224"/>
      <c r="AC70" s="1224"/>
      <c r="AD70" s="1224"/>
      <c r="AE70" s="1224"/>
      <c r="AF70" s="1229"/>
    </row>
    <row r="71" spans="1:32" ht="18.75" customHeight="1" x14ac:dyDescent="0.15">
      <c r="A71" s="1201"/>
      <c r="B71" s="1202"/>
      <c r="C71" s="1203"/>
      <c r="D71" s="1204"/>
      <c r="E71" s="1205"/>
      <c r="F71" s="1206"/>
      <c r="G71" s="1214"/>
      <c r="H71" s="1276" t="s">
        <v>534</v>
      </c>
      <c r="I71" s="1310" t="s">
        <v>582</v>
      </c>
      <c r="J71" s="1224" t="s">
        <v>630</v>
      </c>
      <c r="K71" s="1224"/>
      <c r="L71" s="1278" t="s">
        <v>582</v>
      </c>
      <c r="M71" s="1224" t="s">
        <v>624</v>
      </c>
      <c r="N71" s="1271"/>
      <c r="O71" s="1224"/>
      <c r="P71" s="1224"/>
      <c r="Q71" s="1224"/>
      <c r="R71" s="1224"/>
      <c r="S71" s="1224"/>
      <c r="T71" s="1224"/>
      <c r="U71" s="1224"/>
      <c r="V71" s="1224"/>
      <c r="W71" s="1224"/>
      <c r="X71" s="1224"/>
      <c r="Y71" s="1224"/>
      <c r="Z71" s="1224"/>
      <c r="AA71" s="1224"/>
      <c r="AB71" s="1224"/>
      <c r="AC71" s="1224"/>
      <c r="AD71" s="1224"/>
      <c r="AE71" s="1224"/>
      <c r="AF71" s="1229"/>
    </row>
    <row r="72" spans="1:32" ht="18.75" customHeight="1" x14ac:dyDescent="0.15">
      <c r="A72" s="1333" t="s">
        <v>582</v>
      </c>
      <c r="B72" s="1202" t="s">
        <v>532</v>
      </c>
      <c r="C72" s="1203" t="s">
        <v>659</v>
      </c>
      <c r="D72" s="1204"/>
      <c r="E72" s="1205"/>
      <c r="F72" s="1206"/>
      <c r="G72" s="1214"/>
      <c r="H72" s="1273" t="s">
        <v>660</v>
      </c>
      <c r="I72" s="1310" t="s">
        <v>582</v>
      </c>
      <c r="J72" s="1224" t="s">
        <v>630</v>
      </c>
      <c r="K72" s="1224"/>
      <c r="L72" s="1278" t="s">
        <v>582</v>
      </c>
      <c r="M72" s="1224" t="s">
        <v>624</v>
      </c>
      <c r="N72" s="1271"/>
      <c r="O72" s="1224"/>
      <c r="P72" s="1224"/>
      <c r="Q72" s="1224"/>
      <c r="R72" s="1224"/>
      <c r="S72" s="1224"/>
      <c r="T72" s="1224"/>
      <c r="U72" s="1224"/>
      <c r="V72" s="1224"/>
      <c r="W72" s="1224"/>
      <c r="X72" s="1224"/>
      <c r="Y72" s="1224"/>
      <c r="Z72" s="1224"/>
      <c r="AA72" s="1224"/>
      <c r="AB72" s="1224"/>
      <c r="AC72" s="1224"/>
      <c r="AD72" s="1224"/>
      <c r="AE72" s="1224"/>
      <c r="AF72" s="1229"/>
    </row>
    <row r="73" spans="1:32" ht="18.75" customHeight="1" x14ac:dyDescent="0.15">
      <c r="A73" s="1201"/>
      <c r="B73" s="1202"/>
      <c r="C73" s="1203"/>
      <c r="D73" s="1204"/>
      <c r="E73" s="1205"/>
      <c r="F73" s="1206"/>
      <c r="G73" s="1214"/>
      <c r="H73" s="1279" t="s">
        <v>535</v>
      </c>
      <c r="I73" s="1310" t="s">
        <v>582</v>
      </c>
      <c r="J73" s="1224" t="s">
        <v>630</v>
      </c>
      <c r="K73" s="1224"/>
      <c r="L73" s="1278" t="s">
        <v>582</v>
      </c>
      <c r="M73" s="1224" t="s">
        <v>624</v>
      </c>
      <c r="N73" s="1271"/>
      <c r="O73" s="1224"/>
      <c r="P73" s="1224"/>
      <c r="Q73" s="1224"/>
      <c r="R73" s="1224"/>
      <c r="S73" s="1224"/>
      <c r="T73" s="1224"/>
      <c r="U73" s="1224"/>
      <c r="V73" s="1224"/>
      <c r="W73" s="1224"/>
      <c r="X73" s="1224"/>
      <c r="Y73" s="1224"/>
      <c r="Z73" s="1224"/>
      <c r="AA73" s="1224"/>
      <c r="AB73" s="1224"/>
      <c r="AC73" s="1224"/>
      <c r="AD73" s="1224"/>
      <c r="AE73" s="1224"/>
      <c r="AF73" s="1229"/>
    </row>
    <row r="74" spans="1:32" ht="18.75" customHeight="1" x14ac:dyDescent="0.15">
      <c r="A74" s="1201"/>
      <c r="B74" s="1202"/>
      <c r="C74" s="1203"/>
      <c r="D74" s="1204"/>
      <c r="E74" s="1205"/>
      <c r="F74" s="1206"/>
      <c r="G74" s="1214"/>
      <c r="H74" s="1279" t="s">
        <v>648</v>
      </c>
      <c r="I74" s="1310" t="s">
        <v>582</v>
      </c>
      <c r="J74" s="1224" t="s">
        <v>630</v>
      </c>
      <c r="K74" s="1224"/>
      <c r="L74" s="1278" t="s">
        <v>582</v>
      </c>
      <c r="M74" s="1224" t="s">
        <v>649</v>
      </c>
      <c r="N74" s="1224"/>
      <c r="O74" s="1278" t="s">
        <v>582</v>
      </c>
      <c r="P74" s="1224" t="s">
        <v>650</v>
      </c>
      <c r="Q74" s="1271"/>
      <c r="R74" s="1271"/>
      <c r="S74" s="1271"/>
      <c r="T74" s="1224"/>
      <c r="U74" s="1224"/>
      <c r="V74" s="1224"/>
      <c r="W74" s="1224"/>
      <c r="X74" s="1224"/>
      <c r="Y74" s="1224"/>
      <c r="Z74" s="1224"/>
      <c r="AA74" s="1224"/>
      <c r="AB74" s="1224"/>
      <c r="AC74" s="1224"/>
      <c r="AD74" s="1224"/>
      <c r="AE74" s="1224"/>
      <c r="AF74" s="1229"/>
    </row>
    <row r="75" spans="1:32" ht="18.75" customHeight="1" x14ac:dyDescent="0.15">
      <c r="A75" s="1248"/>
      <c r="B75" s="1249"/>
      <c r="C75" s="1250"/>
      <c r="D75" s="1251"/>
      <c r="E75" s="1252"/>
      <c r="F75" s="1253"/>
      <c r="G75" s="1294"/>
      <c r="H75" s="1254" t="s">
        <v>651</v>
      </c>
      <c r="I75" s="1317" t="s">
        <v>582</v>
      </c>
      <c r="J75" s="1227" t="s">
        <v>630</v>
      </c>
      <c r="K75" s="1227"/>
      <c r="L75" s="1318" t="s">
        <v>582</v>
      </c>
      <c r="M75" s="1227" t="s">
        <v>624</v>
      </c>
      <c r="N75" s="1257"/>
      <c r="O75" s="1227"/>
      <c r="P75" s="1227"/>
      <c r="Q75" s="1227"/>
      <c r="R75" s="1227"/>
      <c r="S75" s="1227"/>
      <c r="T75" s="1227"/>
      <c r="U75" s="1227"/>
      <c r="V75" s="1227"/>
      <c r="W75" s="1227"/>
      <c r="X75" s="1227"/>
      <c r="Y75" s="1227"/>
      <c r="Z75" s="1227"/>
      <c r="AA75" s="1227"/>
      <c r="AB75" s="1227"/>
      <c r="AC75" s="1227"/>
      <c r="AD75" s="1227"/>
      <c r="AE75" s="1227"/>
      <c r="AF75" s="1319"/>
    </row>
    <row r="76" spans="1:32" ht="8.25" customHeight="1" x14ac:dyDescent="0.15">
      <c r="A76" s="1320"/>
      <c r="B76" s="1320"/>
      <c r="C76" s="1177"/>
      <c r="D76" s="1177"/>
      <c r="E76" s="1177"/>
      <c r="F76" s="1177"/>
      <c r="G76" s="1212"/>
      <c r="H76" s="1212"/>
      <c r="I76" s="1212"/>
      <c r="J76" s="1212"/>
      <c r="K76" s="1212"/>
      <c r="L76" s="1212"/>
      <c r="M76" s="1212"/>
      <c r="N76" s="1212"/>
      <c r="O76" s="1212"/>
      <c r="P76" s="1212"/>
      <c r="Q76" s="1212"/>
      <c r="R76" s="1212"/>
      <c r="S76" s="1212"/>
      <c r="T76" s="1212"/>
      <c r="U76" s="1212"/>
      <c r="V76" s="1212"/>
      <c r="W76" s="1212"/>
      <c r="X76" s="1212"/>
      <c r="Y76" s="1212"/>
      <c r="Z76" s="1212"/>
      <c r="AA76" s="1212"/>
      <c r="AB76" s="1212"/>
      <c r="AC76" s="1177"/>
      <c r="AD76" s="1177"/>
      <c r="AE76" s="1177"/>
      <c r="AF76" s="1177"/>
    </row>
    <row r="77" spans="1:32" ht="20.25" customHeight="1" x14ac:dyDescent="0.15">
      <c r="A77" s="1401"/>
      <c r="B77" s="1401"/>
      <c r="C77" s="1388" t="s">
        <v>661</v>
      </c>
      <c r="D77" s="1388"/>
      <c r="E77" s="1402"/>
      <c r="F77" s="1402"/>
      <c r="G77" s="1402"/>
      <c r="H77" s="1402"/>
      <c r="I77" s="1402"/>
      <c r="J77" s="1402"/>
      <c r="K77" s="1402"/>
      <c r="L77" s="1402"/>
      <c r="M77" s="1402"/>
      <c r="N77" s="1402"/>
      <c r="O77" s="1402"/>
      <c r="P77" s="1402"/>
      <c r="Q77" s="1402"/>
      <c r="R77" s="1402"/>
      <c r="S77" s="1402"/>
      <c r="T77" s="1402"/>
      <c r="U77" s="1402"/>
      <c r="V77" s="1402"/>
      <c r="W77" s="1303"/>
      <c r="X77" s="1303"/>
      <c r="Y77" s="1303"/>
      <c r="Z77" s="1303"/>
      <c r="AA77" s="1303"/>
      <c r="AB77" s="1303"/>
      <c r="AC77" s="1303"/>
      <c r="AD77" s="1303"/>
      <c r="AE77" s="1303"/>
      <c r="AF77" s="1303"/>
    </row>
    <row r="78" spans="1:32" ht="20.25" customHeight="1" x14ac:dyDescent="0.15">
      <c r="A78" s="1403"/>
      <c r="B78" s="1403"/>
      <c r="C78" s="1404"/>
      <c r="D78" s="1404"/>
      <c r="E78" s="1404"/>
      <c r="F78" s="1404"/>
      <c r="G78" s="1404"/>
      <c r="H78" s="1404"/>
      <c r="I78" s="1404"/>
      <c r="J78" s="1404"/>
      <c r="K78" s="1404"/>
      <c r="L78" s="1404"/>
      <c r="M78" s="1404"/>
      <c r="N78" s="1404"/>
      <c r="O78" s="1404"/>
      <c r="P78" s="1404"/>
      <c r="Q78" s="1404"/>
      <c r="R78" s="1404"/>
      <c r="S78" s="1404"/>
      <c r="T78" s="1404"/>
      <c r="U78" s="1404"/>
      <c r="V78" s="1404"/>
      <c r="W78" s="1404"/>
      <c r="X78" s="1404"/>
      <c r="Y78" s="1404"/>
      <c r="Z78" s="1404"/>
      <c r="AA78" s="1404"/>
      <c r="AB78" s="1404"/>
      <c r="AC78" s="1404"/>
      <c r="AD78" s="1404"/>
      <c r="AE78" s="1404"/>
      <c r="AF78" s="1404"/>
    </row>
    <row r="126" spans="3:7" ht="20.25" customHeight="1" x14ac:dyDescent="0.15">
      <c r="C126" s="1324"/>
      <c r="D126" s="1324"/>
      <c r="E126" s="1324"/>
      <c r="F126" s="1324"/>
      <c r="G126" s="1324"/>
    </row>
    <row r="127" spans="3:7" ht="20.25" customHeight="1" x14ac:dyDescent="0.15">
      <c r="C127" s="1405"/>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9"/>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指定申請提出書類一覧表（訪問型サービス）</vt:lpstr>
      <vt:lpstr>別紙様式第三号（四）指定申請書</vt:lpstr>
      <vt:lpstr>付表第三号（一）訪問型サービス事業所の指定等に係る記載事項</vt:lpstr>
      <vt:lpstr>（参考）付表第三号（一）記入欄不足時の資料</vt:lpstr>
      <vt:lpstr>標準様式１ 訪問型サービス（１枚版）</vt:lpstr>
      <vt:lpstr>標準様式１ 訪問型サービス（100名）</vt:lpstr>
      <vt:lpstr>標準様式１ 記入方法</vt:lpstr>
      <vt:lpstr>標準様式１ プルダウン・リスト</vt:lpstr>
      <vt:lpstr>標準様式１ 【記載例】訪問型サービス</vt:lpstr>
      <vt:lpstr>標準様式2 平面図</vt:lpstr>
      <vt:lpstr>標準様式２　平面図（記載例）</vt:lpstr>
      <vt:lpstr>標準様式４ 苦情を処理するために講ずる措置の概要</vt:lpstr>
      <vt:lpstr>標準様式４　苦情を処理するために講ずる措置の概要（記載例）</vt:lpstr>
      <vt:lpstr>標準様式5 誓約書</vt:lpstr>
      <vt:lpstr>別紙１ 総合事業費算定に係る体制等に関する届出書</vt:lpstr>
      <vt:lpstr>令和６年４月（別紙1-4）総合事業費算定に係る体制等状況一覧</vt:lpstr>
      <vt:lpstr>令和6年6月（別紙1-4-2）総合事業算定に係る体制等状況一覧</vt:lpstr>
      <vt:lpstr>サービス提供責任者</vt:lpstr>
      <vt:lpstr>管理者</vt:lpstr>
      <vt:lpstr>訪問介護員</vt:lpstr>
      <vt:lpstr>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risa</dc:creator>
  <cp:lastModifiedBy>森 莉沙</cp:lastModifiedBy>
  <dcterms:created xsi:type="dcterms:W3CDTF">2024-04-14T09:44:57Z</dcterms:created>
  <dcterms:modified xsi:type="dcterms:W3CDTF">2024-04-15T08:50:59Z</dcterms:modified>
</cp:coreProperties>
</file>